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429"/>
  <workbookPr defaultThemeVersion="124226"/>
  <mc:AlternateContent xmlns:mc="http://schemas.openxmlformats.org/markup-compatibility/2006">
    <mc:Choice Requires="x15">
      <x15ac:absPath xmlns:x15ac="http://schemas.microsoft.com/office/spreadsheetml/2010/11/ac" url="S:\Seguridad\SST\7.- SST 2025\IDS\7.- IPERC -EVALUACION DE RIESGOS\3.- MATRICES IPERC\Seguridad y salud en el trabajo\"/>
    </mc:Choice>
  </mc:AlternateContent>
  <xr:revisionPtr revIDLastSave="0" documentId="13_ncr:1_{61AE67BD-3D53-42D0-A62F-E67E945F5F0A}" xr6:coauthVersionLast="47" xr6:coauthVersionMax="47" xr10:uidLastSave="{00000000-0000-0000-0000-000000000000}"/>
  <bookViews>
    <workbookView xWindow="-110" yWindow="-110" windowWidth="19420" windowHeight="10300" firstSheet="1" activeTab="2" xr2:uid="{00000000-000D-0000-FFFF-FFFF00000000}"/>
  </bookViews>
  <sheets>
    <sheet name="Cálculo final" sheetId="22" state="hidden" r:id="rId1"/>
    <sheet name="METODOLOGIA" sheetId="28" r:id="rId2"/>
    <sheet name="ASISTENTE SST" sheetId="27" r:id="rId3"/>
    <sheet name="MAPA DE PROCESOS 2020" sheetId="18" state="hidden" r:id="rId4"/>
  </sheets>
  <externalReferences>
    <externalReference r:id="rId5"/>
  </externalReferences>
  <definedNames>
    <definedName name="_xlnm._FilterDatabase" localSheetId="2" hidden="1">'ASISTENTE SST'!$T$9:$V$44</definedName>
    <definedName name="_xlnm.Print_Area" localSheetId="2">'ASISTENTE SST'!$A$1:$AF$66</definedName>
    <definedName name="_xlnm.Print_Area" localSheetId="3">'MAPA DE PROCESOS 2020'!$A$1:$D$44</definedName>
    <definedName name="CONSECUENCIAS">[1]CONSECUENCIAS!$B$6:$B$116</definedName>
    <definedName name="PELIGRO">[1]PELIGRO!$B$6:$B$237</definedName>
    <definedName name="RIESGOS">[1]RIESGOS!$B$6:$B$91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43" i="27" l="1"/>
  <c r="Q43" i="27" s="1"/>
  <c r="R43" i="27" s="1"/>
  <c r="AC43" i="27"/>
  <c r="AE43" i="27" s="1"/>
  <c r="AF43" i="27" s="1"/>
  <c r="AC42" i="27"/>
  <c r="AE42" i="27" s="1"/>
  <c r="AF42" i="27" s="1"/>
  <c r="O42" i="27"/>
  <c r="Q42" i="27" s="1"/>
  <c r="R42" i="27" s="1"/>
  <c r="AC41" i="27"/>
  <c r="AE41" i="27" s="1"/>
  <c r="AF41" i="27" s="1"/>
  <c r="O41" i="27"/>
  <c r="Q41" i="27" s="1"/>
  <c r="R41" i="27" s="1"/>
  <c r="AC36" i="27" l="1"/>
  <c r="AE36" i="27" s="1"/>
  <c r="AF36" i="27" s="1"/>
  <c r="O36" i="27"/>
  <c r="Q36" i="27" s="1"/>
  <c r="R36" i="27" s="1"/>
  <c r="AC35" i="27" l="1"/>
  <c r="AE35" i="27" s="1"/>
  <c r="AF35" i="27" s="1"/>
  <c r="O35" i="27"/>
  <c r="Q35" i="27" s="1"/>
  <c r="R35" i="27" s="1"/>
  <c r="AC33" i="27" l="1"/>
  <c r="AE33" i="27" s="1"/>
  <c r="AF33" i="27" s="1"/>
  <c r="O33" i="27"/>
  <c r="Q33" i="27" s="1"/>
  <c r="R33" i="27" s="1"/>
  <c r="AF32" i="27"/>
  <c r="R32" i="27"/>
  <c r="AF31" i="27"/>
  <c r="R31" i="27"/>
  <c r="AC30" i="27" l="1"/>
  <c r="AE30" i="27" s="1"/>
  <c r="AF30" i="27" s="1"/>
  <c r="O30" i="27"/>
  <c r="Q30" i="27" s="1"/>
  <c r="R30" i="27" s="1"/>
  <c r="AC29" i="27"/>
  <c r="AE29" i="27" s="1"/>
  <c r="AF29" i="27" s="1"/>
  <c r="O29" i="27"/>
  <c r="Q29" i="27" s="1"/>
  <c r="R29" i="27" s="1"/>
  <c r="AC28" i="27"/>
  <c r="AE28" i="27" s="1"/>
  <c r="AF28" i="27" s="1"/>
  <c r="O28" i="27"/>
  <c r="Q28" i="27" s="1"/>
  <c r="R28" i="27" s="1"/>
  <c r="AC21" i="27" l="1"/>
  <c r="AE21" i="27" s="1"/>
  <c r="AF21" i="27" s="1"/>
  <c r="O21" i="27"/>
  <c r="Q21" i="27" s="1"/>
  <c r="R21" i="27" s="1"/>
  <c r="AC34" i="27" l="1"/>
  <c r="AE34" i="27" s="1"/>
  <c r="AF34" i="27" s="1"/>
  <c r="O34" i="27"/>
  <c r="Q34" i="27" s="1"/>
  <c r="R34" i="27" s="1"/>
  <c r="AC27" i="27"/>
  <c r="AE27" i="27" s="1"/>
  <c r="AF27" i="27" s="1"/>
  <c r="O27" i="27"/>
  <c r="Q27" i="27" s="1"/>
  <c r="R27" i="27" s="1"/>
  <c r="AC26" i="27"/>
  <c r="AE26" i="27" s="1"/>
  <c r="AF26" i="27" s="1"/>
  <c r="O26" i="27"/>
  <c r="Q26" i="27" s="1"/>
  <c r="R26" i="27" s="1"/>
  <c r="AC25" i="27"/>
  <c r="AE25" i="27" s="1"/>
  <c r="AF25" i="27" s="1"/>
  <c r="O25" i="27"/>
  <c r="Q25" i="27" s="1"/>
  <c r="R25" i="27" s="1"/>
  <c r="AC24" i="27"/>
  <c r="AE24" i="27" s="1"/>
  <c r="AF24" i="27" s="1"/>
  <c r="O24" i="27"/>
  <c r="Q24" i="27" s="1"/>
  <c r="R24" i="27" s="1"/>
  <c r="AC23" i="27"/>
  <c r="AE23" i="27" s="1"/>
  <c r="AF23" i="27" s="1"/>
  <c r="O23" i="27"/>
  <c r="Q23" i="27" s="1"/>
  <c r="R23" i="27" s="1"/>
  <c r="AC22" i="27"/>
  <c r="AE22" i="27" s="1"/>
  <c r="AF22" i="27" s="1"/>
  <c r="O22" i="27"/>
  <c r="Q22" i="27" s="1"/>
  <c r="R22" i="27" s="1"/>
  <c r="AC20" i="27"/>
  <c r="AE20" i="27" s="1"/>
  <c r="AF20" i="27" s="1"/>
  <c r="O20" i="27"/>
  <c r="Q20" i="27" s="1"/>
  <c r="R20" i="27" s="1"/>
  <c r="AC19" i="27"/>
  <c r="AE19" i="27" s="1"/>
  <c r="AF19" i="27" s="1"/>
  <c r="O19" i="27"/>
  <c r="Q19" i="27" s="1"/>
  <c r="R19" i="27" s="1"/>
  <c r="AC18" i="27"/>
  <c r="AE18" i="27" s="1"/>
  <c r="AF18" i="27" s="1"/>
  <c r="O18" i="27"/>
  <c r="Q18" i="27" s="1"/>
  <c r="R18" i="27" s="1"/>
  <c r="AC17" i="27"/>
  <c r="AE17" i="27" s="1"/>
  <c r="AF17" i="27" s="1"/>
  <c r="O17" i="27"/>
  <c r="Q17" i="27" s="1"/>
  <c r="R17" i="27" s="1"/>
  <c r="AC16" i="27"/>
  <c r="AE16" i="27" s="1"/>
  <c r="AF16" i="27" s="1"/>
  <c r="O16" i="27"/>
  <c r="Q16" i="27" s="1"/>
  <c r="R16" i="27" s="1"/>
  <c r="AC15" i="27"/>
  <c r="AE15" i="27" s="1"/>
  <c r="AF15" i="27" s="1"/>
  <c r="O15" i="27"/>
  <c r="Q15" i="27" s="1"/>
  <c r="R15" i="27" s="1"/>
  <c r="AC14" i="27"/>
  <c r="AE14" i="27" s="1"/>
  <c r="AF14" i="27" s="1"/>
  <c r="O14" i="27"/>
  <c r="Q14" i="27" s="1"/>
  <c r="R14" i="27" s="1"/>
  <c r="AC13" i="27"/>
  <c r="AE13" i="27" s="1"/>
  <c r="AF13" i="27" s="1"/>
  <c r="O13" i="27"/>
  <c r="Q13" i="27" s="1"/>
  <c r="R13" i="27" s="1"/>
  <c r="AC12" i="27"/>
  <c r="AE12" i="27" s="1"/>
  <c r="AF12" i="27" s="1"/>
  <c r="O12" i="27"/>
  <c r="Q12" i="27" s="1"/>
  <c r="R12" i="27" s="1"/>
  <c r="AC11" i="27"/>
  <c r="AE11" i="27" s="1"/>
  <c r="AF11" i="27" s="1"/>
  <c r="O11" i="27"/>
  <c r="Q11" i="27" s="1"/>
  <c r="R11" i="27" s="1"/>
  <c r="AC10" i="27"/>
  <c r="AE10" i="27" s="1"/>
  <c r="AF10" i="27" s="1"/>
  <c r="O10" i="27"/>
  <c r="Q10" i="27" s="1"/>
  <c r="R10" i="27" s="1"/>
  <c r="AC44" i="27" l="1"/>
  <c r="AE44" i="27" s="1"/>
  <c r="AF44" i="27" s="1"/>
  <c r="O44" i="27"/>
  <c r="Q44" i="27" s="1"/>
  <c r="R44" i="27" s="1"/>
  <c r="AC40" i="27"/>
  <c r="AE40" i="27" s="1"/>
  <c r="AF40" i="27" s="1"/>
  <c r="O40" i="27"/>
  <c r="Q40" i="27" s="1"/>
  <c r="R40" i="27" s="1"/>
  <c r="AC39" i="27"/>
  <c r="AE39" i="27" s="1"/>
  <c r="AF39" i="27" s="1"/>
  <c r="O39" i="27"/>
  <c r="Q39" i="27" s="1"/>
  <c r="R39" i="27" s="1"/>
  <c r="AC38" i="27"/>
  <c r="AE38" i="27" s="1"/>
  <c r="AF38" i="27" s="1"/>
  <c r="O38" i="27"/>
  <c r="Q38" i="27" s="1"/>
  <c r="R38" i="27" s="1"/>
  <c r="AC37" i="27"/>
  <c r="AE37" i="27" s="1"/>
  <c r="AF37" i="27" s="1"/>
  <c r="O37" i="27"/>
  <c r="Q37" i="27" s="1"/>
  <c r="R37" i="2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Sadith Sara Chaupis Mendoza</author>
  </authors>
  <commentList>
    <comment ref="V31" authorId="0" shapeId="0" xr:uid="{00000000-0006-0000-0200-000001000000}">
      <text>
        <r>
          <rPr>
            <b/>
            <sz val="26"/>
            <color indexed="81"/>
            <rFont val="Tahoma"/>
            <family val="2"/>
          </rPr>
          <t>SEPARAR
AGREGAR OTRO PELIGRO ESPECIFICO DE "DESNIVELES PRONUNCIADOS (CAMP. PRIMAVERA)</t>
        </r>
      </text>
    </comment>
    <comment ref="H33" authorId="0" shapeId="0" xr:uid="{00000000-0006-0000-0200-000002000000}">
      <text>
        <r>
          <rPr>
            <b/>
            <sz val="48"/>
            <color indexed="81"/>
            <rFont val="Tahoma"/>
            <family val="2"/>
          </rPr>
          <t>Dejar el peligro como "TERRAZAS" y colocar las medidas de control ya conversadas.</t>
        </r>
        <r>
          <rPr>
            <sz val="48"/>
            <color indexed="81"/>
            <rFont val="Tahoma"/>
            <family val="2"/>
          </rPr>
          <t xml:space="preserve">
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<sst xmlns="http://schemas.openxmlformats.org/spreadsheetml/2006/main" count="531" uniqueCount="297">
  <si>
    <t>PROCESO</t>
  </si>
  <si>
    <t>TAREA</t>
  </si>
  <si>
    <t>S</t>
  </si>
  <si>
    <t>Eliminación</t>
  </si>
  <si>
    <t>Sustitución</t>
  </si>
  <si>
    <t>Control Administrativo</t>
  </si>
  <si>
    <t>EPP</t>
  </si>
  <si>
    <t>Controles de Ingeniería</t>
  </si>
  <si>
    <t>EXPLOTACION</t>
  </si>
  <si>
    <t>ACTIVIDADES</t>
  </si>
  <si>
    <t xml:space="preserve">VENTILACION </t>
  </si>
  <si>
    <t>VENTILACION DE LABOR</t>
  </si>
  <si>
    <t>DESATADO DE ROCAS</t>
  </si>
  <si>
    <t xml:space="preserve">PERFORACION </t>
  </si>
  <si>
    <t>PERFORACION CON JUMBO (MUKI, BOLTER. HAMMER)</t>
  </si>
  <si>
    <t>PERFORACION CON JACK LEGG</t>
  </si>
  <si>
    <t>PERFORACION CON STOPPER</t>
  </si>
  <si>
    <t>VOLADURA</t>
  </si>
  <si>
    <t>CARGUIO Y VOLADURA EN LABORES HORIZONTALES Y RAMPAS</t>
  </si>
  <si>
    <t>CARGUIO Y VOLADURA EN CHIMENEAS</t>
  </si>
  <si>
    <t>CARGUIO Y VOLADURA EN TALADROS LARGOS</t>
  </si>
  <si>
    <t>CARGUIO Y VOLADURA SECUNDARIA</t>
  </si>
  <si>
    <t xml:space="preserve">SOSTENIMIENTO </t>
  </si>
  <si>
    <t>MECANIZADO: PERNO + MALLA ELECTROSOLDADA</t>
  </si>
  <si>
    <t>MANUAL: PERNO + MALLA ELECTROSOLDADA</t>
  </si>
  <si>
    <t>CIMBRAS</t>
  </si>
  <si>
    <t>CUADROS DE MADERA</t>
  </si>
  <si>
    <t xml:space="preserve">SHOTCRETE  MANUAL </t>
  </si>
  <si>
    <t>SHOTCRETE MECANIZADO</t>
  </si>
  <si>
    <t>EN CHIMENEAS</t>
  </si>
  <si>
    <t>WOOD PACK</t>
  </si>
  <si>
    <t>LIMPIEZA</t>
  </si>
  <si>
    <t>SCOOPTRAMS LABORES HORIZONTALES RAMPAS</t>
  </si>
  <si>
    <t>SCOOPTRAMS SLCM</t>
  </si>
  <si>
    <t>SCOOPTRAMS CORTE Y RELLENO</t>
  </si>
  <si>
    <t>TRASLADO DE SCOOTRAMS</t>
  </si>
  <si>
    <t>CON MINICARGADOR</t>
  </si>
  <si>
    <t>EXTRACCION</t>
  </si>
  <si>
    <t>PROVOCAION SLCM</t>
  </si>
  <si>
    <t>CON SCCOPTRAMS A TELEMANDO</t>
  </si>
  <si>
    <t>CON SCOOPTRAMS A CONTROL REMOTO</t>
  </si>
  <si>
    <t>CON LOCOMOTORAS</t>
  </si>
  <si>
    <t>TRABAJOS EN PARRILLA</t>
  </si>
  <si>
    <t>CON DUMPER</t>
  </si>
  <si>
    <t>CON VOLQUETE</t>
  </si>
  <si>
    <t>IZAJE</t>
  </si>
  <si>
    <t>PRUEBA EN VACIO</t>
  </si>
  <si>
    <t>IZAJE DE MATERIALES</t>
  </si>
  <si>
    <t>IZAJE DE MINERAL / DESMONTE</t>
  </si>
  <si>
    <t>TRANSPORTE DE PERSONAL</t>
  </si>
  <si>
    <t>EN JAULA</t>
  </si>
  <si>
    <t>EN CALESA</t>
  </si>
  <si>
    <t>CAMION P.BUS</t>
  </si>
  <si>
    <t>KUBOTA /KAWASAKI</t>
  </si>
  <si>
    <t>TRASLADO DE MATERIALES</t>
  </si>
  <si>
    <t>TRASLADO CON PLATAFORMAS</t>
  </si>
  <si>
    <t>TRASLADO CON CAMION UTILITARIO</t>
  </si>
  <si>
    <t>TRASLADO CON TELEHANDLER</t>
  </si>
  <si>
    <t>TRASLADO CON SCOOPTRAMS</t>
  </si>
  <si>
    <t>MAPEO DE PROCESOS MINA 2020</t>
  </si>
  <si>
    <t>SEVERIDAD</t>
  </si>
  <si>
    <t>A</t>
  </si>
  <si>
    <t>B</t>
  </si>
  <si>
    <t>C</t>
  </si>
  <si>
    <t>D</t>
  </si>
  <si>
    <t>E</t>
  </si>
  <si>
    <t>PROBABILIDAD</t>
  </si>
  <si>
    <t>ACTIVIDAD</t>
  </si>
  <si>
    <t>D.S.024 - 2016</t>
  </si>
  <si>
    <t>F</t>
  </si>
  <si>
    <t>NIVEL</t>
  </si>
  <si>
    <t>PELIGRO</t>
  </si>
  <si>
    <t>RM 050-2013-TR</t>
  </si>
  <si>
    <t>Indice de Personas Expuestas</t>
  </si>
  <si>
    <t>Indice de Procedimiento</t>
  </si>
  <si>
    <t>Indice de capacitación</t>
  </si>
  <si>
    <t>Indice de Exposición</t>
  </si>
  <si>
    <t>TIPO DE ACTIVIDAD</t>
  </si>
  <si>
    <t>Indice de Probabilidad</t>
  </si>
  <si>
    <t>Indice de Severidad</t>
  </si>
  <si>
    <t>EVALUACIÓN DE RIESGO</t>
  </si>
  <si>
    <t>Probabilidad   x Severidad</t>
  </si>
  <si>
    <t>Nivel de Riesgo</t>
  </si>
  <si>
    <t>ÍNDICE</t>
  </si>
  <si>
    <t>Personas Expuestas (A)</t>
  </si>
  <si>
    <t>Procedimientos Existentes (B)</t>
  </si>
  <si>
    <t>Capacitación (C)</t>
  </si>
  <si>
    <t>Exposición al Riesgo (D)</t>
  </si>
  <si>
    <t>1-3</t>
  </si>
  <si>
    <t>Existen, son satisfactorios y suficientes.</t>
  </si>
  <si>
    <t>Personal entrenado, conoce el peligro y lo previene</t>
  </si>
  <si>
    <t>Al menos una vez al año</t>
  </si>
  <si>
    <t>Esporádicamente</t>
  </si>
  <si>
    <t>4-12</t>
  </si>
  <si>
    <t>Existen parcialmente y no son satisfactorios o suficientes.</t>
  </si>
  <si>
    <t>Personal parcialmente entrenado, conoce el peligro, pero no toma acciones de control</t>
  </si>
  <si>
    <t>Al menos una vez al mes</t>
  </si>
  <si>
    <t>Eventualmente</t>
  </si>
  <si>
    <t>&gt;12</t>
  </si>
  <si>
    <t>No existe.</t>
  </si>
  <si>
    <t>Personal no entrenado, no conoce el peligro, no toma acciones de control.</t>
  </si>
  <si>
    <t>Al menos una vez al día</t>
  </si>
  <si>
    <t>Permanentemente</t>
  </si>
  <si>
    <t>DESCRIPCIÓN</t>
  </si>
  <si>
    <t>Ligeramente dañino</t>
  </si>
  <si>
    <t>Lesión sin incapacidad</t>
  </si>
  <si>
    <t>Disconfort / Incomodidad</t>
  </si>
  <si>
    <t>Dañino</t>
  </si>
  <si>
    <t>Lesión con incapacidad temporal</t>
  </si>
  <si>
    <t>Daño a la salud reversible</t>
  </si>
  <si>
    <t>Extremadamente dañino</t>
  </si>
  <si>
    <t>Lesión con incapacidad permanente</t>
  </si>
  <si>
    <t>Daño a la salud irreversible</t>
  </si>
  <si>
    <t>LIGERAMENTE DAÑINO</t>
  </si>
  <si>
    <t>DAÑINO</t>
  </si>
  <si>
    <t>EXTREMADAMENTE DAÑINO</t>
  </si>
  <si>
    <t>BAJA</t>
  </si>
  <si>
    <t>Trivial 4</t>
  </si>
  <si>
    <t>MEDIA</t>
  </si>
  <si>
    <t>ALTA</t>
  </si>
  <si>
    <t>JERARQUIA DE CONTROL</t>
  </si>
  <si>
    <t>RESPONSABLE</t>
  </si>
  <si>
    <t>REEVALUACIÓN</t>
  </si>
  <si>
    <t>PUESTO</t>
  </si>
  <si>
    <t>Rutinaria (R), No Rutinaria (NR), Emergencia (E)</t>
  </si>
  <si>
    <t>EMPRESA</t>
  </si>
  <si>
    <t>TIPO DE PELIGRO</t>
  </si>
  <si>
    <t>Locativo</t>
  </si>
  <si>
    <t>Mecánico</t>
  </si>
  <si>
    <t>Radiación solar</t>
  </si>
  <si>
    <t>R</t>
  </si>
  <si>
    <t>Físico</t>
  </si>
  <si>
    <t>Incendios</t>
  </si>
  <si>
    <t>Fenómenos naturales</t>
  </si>
  <si>
    <t>Inundaciones</t>
  </si>
  <si>
    <t>Sismos</t>
  </si>
  <si>
    <t>Tormentas eléctricas</t>
  </si>
  <si>
    <t>Contacto directo e indirecto con descarga eléctrica (Rayo)</t>
  </si>
  <si>
    <t>Otros</t>
  </si>
  <si>
    <t>Contacto con fuego e inhalación de humo</t>
  </si>
  <si>
    <t>Caídas, aplastamiento por colapso de estructuras</t>
  </si>
  <si>
    <t>Lluvias intensas</t>
  </si>
  <si>
    <t>IDENTIFICACIÓN DE PELIGROS, EVALUACIÓN DE RIESGOS Y CONTROLES (IPERC)</t>
  </si>
  <si>
    <t>Todas las tareas</t>
  </si>
  <si>
    <t>Sobreexposición al agua</t>
  </si>
  <si>
    <t>Supervisor SST</t>
  </si>
  <si>
    <t>Elaborado por:</t>
  </si>
  <si>
    <t>FECHA DE ACTUALIZACIÓN</t>
  </si>
  <si>
    <t>PUESTO DE TRABAJO</t>
  </si>
  <si>
    <t>CODIGO</t>
  </si>
  <si>
    <t>VERSIÓN</t>
  </si>
  <si>
    <t>IPERC ELABORADO BAJO LA NORMA : RESOLUCIÓN MINISTERIALN°050-2013-TR - ANEXO 3 - METODO 2</t>
  </si>
  <si>
    <t>Moderado                                      9 - 17</t>
  </si>
  <si>
    <t>Tolerable           
 5 - 8</t>
  </si>
  <si>
    <t>Importante                             17 - 25</t>
  </si>
  <si>
    <t>Moderado               
9 - 16</t>
  </si>
  <si>
    <t>Tolerable              
5 - 8</t>
  </si>
  <si>
    <t>Intolerable                      
   25 - 37</t>
  </si>
  <si>
    <t>Importante          
17 - 24</t>
  </si>
  <si>
    <t>REQUISITOS LEGALES</t>
  </si>
  <si>
    <t>Ley 29783 - N° 005-2012-TR, Reglamento de Seguridad y Salud en el Trabajo.</t>
  </si>
  <si>
    <t>RIESGO ASOCIADO</t>
  </si>
  <si>
    <t>Eléctrico</t>
  </si>
  <si>
    <t>Equipos energizados e instalaciones eléctricas</t>
  </si>
  <si>
    <t>Cortocircuito, incendio</t>
  </si>
  <si>
    <t>Mobiliario de oficina: estantes, armarios, gabinetes</t>
  </si>
  <si>
    <t>Golpes</t>
  </si>
  <si>
    <t>Puertas y ventanas</t>
  </si>
  <si>
    <t>Atrapamiento, golpe</t>
  </si>
  <si>
    <t>Piso a desnivel</t>
  </si>
  <si>
    <t>Tropiezo, caída al mismo nivel</t>
  </si>
  <si>
    <t>Golpes, caída de objetos</t>
  </si>
  <si>
    <t>Pisos mojados</t>
  </si>
  <si>
    <t>Caída al mismo nivel</t>
  </si>
  <si>
    <t>Objetos debajo del escritorio</t>
  </si>
  <si>
    <t>Disergonómico</t>
  </si>
  <si>
    <t>Pantalla de visualización de datos</t>
  </si>
  <si>
    <t>Fatiga visual</t>
  </si>
  <si>
    <t>Equipo informático: teclado, mouse y accesorios</t>
  </si>
  <si>
    <t>Sobreesfuerzo físico</t>
  </si>
  <si>
    <t xml:space="preserve">Postura de trabajos sentado Prolongado en oficina </t>
  </si>
  <si>
    <t>Manejo de vehículo</t>
  </si>
  <si>
    <t>Tránsito de personas (peatones)</t>
  </si>
  <si>
    <t>Choque, despiste, volcadura, atropellamiento</t>
  </si>
  <si>
    <t>Posturas forzadas (permanecer sentado de manera prolongada, cuello inclinado)</t>
  </si>
  <si>
    <t>Movimientos repetitivos (extremidades superiores e inferiores)</t>
  </si>
  <si>
    <t>Hojas de palma apiladas o secas en el suelo</t>
  </si>
  <si>
    <t>Tropiezos, caida al mismo nivel y contacto con espinas</t>
  </si>
  <si>
    <t>Usar zapato de seguridad</t>
  </si>
  <si>
    <t>Suelo resbaladizo y húmedo (temporada de lluvias)</t>
  </si>
  <si>
    <t>Caída a mismo nivel</t>
  </si>
  <si>
    <t>Biológico</t>
  </si>
  <si>
    <t>Presencia de animales salvajes (hormigas, avispas, arañas, serpientes)</t>
  </si>
  <si>
    <t>Picadura, mordedura</t>
  </si>
  <si>
    <t>TRABAJOS ADMINISTRATIVOS</t>
  </si>
  <si>
    <t>TRASLADO A CAMPO</t>
  </si>
  <si>
    <t>SUPERVISIÓN EN CAMPO</t>
  </si>
  <si>
    <t>TRABAJOS ADMINISTRATIVOS Y CAMPO</t>
  </si>
  <si>
    <t>Biologico</t>
  </si>
  <si>
    <t>Contagio en el lugar de  trabajo generando  la enfermedad COVID-19</t>
  </si>
  <si>
    <t>TODAS LAS ACTIVIDADES</t>
  </si>
  <si>
    <r>
      <rPr>
        <b/>
        <sz val="24"/>
        <rFont val="Arial"/>
        <family val="2"/>
      </rPr>
      <t xml:space="preserve">Medio: </t>
    </r>
    <r>
      <rPr>
        <sz val="24"/>
        <rFont val="Arial"/>
        <family val="2"/>
      </rPr>
      <t xml:space="preserve">Plan de emergencia. Conformación de la brigada de emergencia. Simulacros de emergencia. </t>
    </r>
    <r>
      <rPr>
        <b/>
        <sz val="24"/>
        <rFont val="Arial"/>
        <family val="2"/>
      </rPr>
      <t>Persona:</t>
    </r>
    <r>
      <rPr>
        <sz val="24"/>
        <rFont val="Arial"/>
        <family val="2"/>
      </rPr>
      <t xml:space="preserve"> Dotación y capacitación a la brigada de emergencias. </t>
    </r>
  </si>
  <si>
    <r>
      <rPr>
        <b/>
        <sz val="24"/>
        <rFont val="Arial"/>
        <family val="2"/>
      </rPr>
      <t xml:space="preserve">Persona: </t>
    </r>
    <r>
      <rPr>
        <sz val="24"/>
        <rFont val="Arial"/>
        <family val="2"/>
      </rPr>
      <t>Usar poncho impermebale, polo manga larga, pantalón, botas de seguridad</t>
    </r>
  </si>
  <si>
    <r>
      <rPr>
        <b/>
        <sz val="24"/>
        <rFont val="Arial"/>
        <family val="2"/>
      </rPr>
      <t xml:space="preserve">Medio: </t>
    </r>
    <r>
      <rPr>
        <sz val="24"/>
        <rFont val="Arial"/>
        <family val="2"/>
      </rPr>
      <t xml:space="preserve">Plan de emergencia. Conformación de la brigada de emergencia. Simulacros de emergencia. </t>
    </r>
    <r>
      <rPr>
        <b/>
        <sz val="24"/>
        <rFont val="Arial"/>
        <family val="2"/>
      </rPr>
      <t>Persona:</t>
    </r>
    <r>
      <rPr>
        <sz val="24"/>
        <rFont val="Arial"/>
        <family val="2"/>
      </rPr>
      <t xml:space="preserve"> Dotación y capacitación a la brigada de emergencias.</t>
    </r>
  </si>
  <si>
    <r>
      <rPr>
        <b/>
        <sz val="24"/>
        <rFont val="Arial"/>
        <family val="2"/>
      </rPr>
      <t>Medio:</t>
    </r>
    <r>
      <rPr>
        <sz val="24"/>
        <rFont val="Arial"/>
        <family val="2"/>
      </rPr>
      <t xml:space="preserve"> Plan de emergencia. Conformación de la brigada de emergencia. Simulacros de emergencia. </t>
    </r>
    <r>
      <rPr>
        <b/>
        <sz val="24"/>
        <rFont val="Arial"/>
        <family val="2"/>
      </rPr>
      <t>Persona:</t>
    </r>
    <r>
      <rPr>
        <sz val="24"/>
        <rFont val="Arial"/>
        <family val="2"/>
      </rPr>
      <t xml:space="preserve"> Dotación y capacitación a la brigada de emergencias.</t>
    </r>
  </si>
  <si>
    <t>Despiste, choque, fallas mecánicas</t>
  </si>
  <si>
    <t>Vehículos en movimiento (bicicletas, carretas, motocicletas, camioneta, camiones, tractores y dumpers)</t>
  </si>
  <si>
    <t>Mula</t>
  </si>
  <si>
    <t>Impacto con mula</t>
  </si>
  <si>
    <t>Carreteras irregulares (baches, desniveles, cunetas y alcantarillas)</t>
  </si>
  <si>
    <t>Despiste, volcadura y hundimientos</t>
  </si>
  <si>
    <t>Cortador</t>
  </si>
  <si>
    <t>Impacto por hoja de palma (campaña joven)</t>
  </si>
  <si>
    <t>Impacto por caída (campaña joven)</t>
  </si>
  <si>
    <t>Impacto por hoz</t>
  </si>
  <si>
    <r>
      <rPr>
        <sz val="24"/>
        <rFont val="Arial"/>
        <family val="2"/>
      </rPr>
      <t xml:space="preserve"> </t>
    </r>
    <r>
      <rPr>
        <b/>
        <sz val="24"/>
        <rFont val="Arial"/>
        <family val="2"/>
      </rPr>
      <t xml:space="preserve">Persona: </t>
    </r>
    <r>
      <rPr>
        <sz val="24"/>
        <rFont val="Arial"/>
        <family val="2"/>
      </rPr>
      <t>Mantener distancia prudente con respecto al cortador. 
Capacitación IPERC.</t>
    </r>
  </si>
  <si>
    <t>Medio: Instalaciones eléctricas con puesta a tierra y monitoreo. Cables y conexiones en buen estado. Inspección de equipos e intalaciones eléctricas.</t>
  </si>
  <si>
    <t>Persona: Capacitación en el uso de extintores. 
Medio: Inspección de extintores</t>
  </si>
  <si>
    <t>Persona: Uso adecuado del mobiliario de oficina</t>
  </si>
  <si>
    <t>Persona: Abrir y cerrar puertas y ventanas con precaución</t>
  </si>
  <si>
    <t xml:space="preserve">Medio: Señalizar piso a desnivel </t>
  </si>
  <si>
    <t xml:space="preserve">Medio: Retirar materiales y objetos almacenados encima del mobiliario. Almacenar en el nivel inferior del mueble. </t>
  </si>
  <si>
    <t>Medio: Mantener los pisos secos en todo momento Señalizar los pisos húmedos o mojados (para limpieza)</t>
  </si>
  <si>
    <t>Persona: Uso de zapatos de seguirdad antideslizantes</t>
  </si>
  <si>
    <t>Medio: No ubicar objetos debajo del escritorios</t>
  </si>
  <si>
    <t>Medio: Superficie de monitor en línea horizontal visual del usuario.</t>
  </si>
  <si>
    <t xml:space="preserve">Fuente: Realizar el mantenimiento preventivo y correctivo del vehículo. Contar con la revisión técnica del vehículo. </t>
  </si>
  <si>
    <t>Persona: Personal contará con licencia de conducir correspondiente. SOAT. Realizar la revisión de pre-uso del vehículo. Conducir respetando los avisos y señales de tránsitos ubicados en la plantación. 
Medio:Realizar la medición de la velocidad de circulación de los vehículos en la plantación (uso de velocímetro)</t>
  </si>
  <si>
    <t>Materiales y objetos almacenados encima de mobiliario.</t>
  </si>
  <si>
    <t xml:space="preserve">Realizar el mantenimiento preventivo y correctivo del vehículo. Contar con la revisión técnica del vehículo. </t>
  </si>
  <si>
    <t>Realizar el mantenimiento preventivo y correctivo del vehículo. Contar con la revisión técnica del vehículo.</t>
  </si>
  <si>
    <t>Drenes, hoyos y desniveles del terreno.</t>
  </si>
  <si>
    <t>Pisada en falso, rodamiento de RFF caída a mismo y diferente nivel</t>
  </si>
  <si>
    <r>
      <rPr>
        <b/>
        <sz val="24"/>
        <rFont val="Arial"/>
        <family val="2"/>
      </rPr>
      <t xml:space="preserve">Medio: </t>
    </r>
    <r>
      <rPr>
        <sz val="24"/>
        <rFont val="Arial"/>
        <family val="2"/>
      </rPr>
      <t>Realizar oportunamente la interlínea de las parcelas</t>
    </r>
  </si>
  <si>
    <t>Persona: Usar botas de seguridad</t>
  </si>
  <si>
    <t>Desniveles pronunciados (Campamento Primavera)</t>
  </si>
  <si>
    <r>
      <rPr>
        <b/>
        <sz val="24"/>
        <rFont val="Arial"/>
        <family val="2"/>
      </rPr>
      <t>Fuente</t>
    </r>
    <r>
      <rPr>
        <sz val="24"/>
        <rFont val="Arial"/>
        <family val="2"/>
      </rPr>
      <t>: Para las labores en el campamento n°15 en primavera, en caso hubiere desniveles pronunciados (pendientes) se deberá implementar terrazas</t>
    </r>
  </si>
  <si>
    <r>
      <rPr>
        <b/>
        <sz val="24"/>
        <rFont val="Arial"/>
        <family val="2"/>
      </rPr>
      <t xml:space="preserve">Persona: </t>
    </r>
    <r>
      <rPr>
        <sz val="24"/>
        <rFont val="Arial"/>
        <family val="2"/>
      </rPr>
      <t>Para las labores en el campamento n° 15 en primavera, en caso hubiere desniveles pronunciados (pendientes) se debera mantener una distancia del cortador con otros trabajadores, la cual será de 1 puesto (6 medias líneas, aproximadamente 51 m.</t>
    </r>
  </si>
  <si>
    <t>Terrazas</t>
  </si>
  <si>
    <t>Pisada en falso, caída a mismo y diferente nivel</t>
  </si>
  <si>
    <r>
      <rPr>
        <b/>
        <sz val="24"/>
        <rFont val="Arial"/>
        <family val="2"/>
      </rPr>
      <t xml:space="preserve">Persona: </t>
    </r>
    <r>
      <rPr>
        <sz val="24"/>
        <rFont val="Arial"/>
        <family val="2"/>
      </rPr>
      <t>Implementación de barreras para evitar deslizamientos en bordes</t>
    </r>
  </si>
  <si>
    <r>
      <rPr>
        <b/>
        <sz val="24"/>
        <rFont val="Arial"/>
        <family val="2"/>
      </rPr>
      <t xml:space="preserve">Medio: </t>
    </r>
    <r>
      <rPr>
        <sz val="24"/>
        <rFont val="Arial"/>
        <family val="2"/>
      </rPr>
      <t>Capacitación en IPERC.</t>
    </r>
  </si>
  <si>
    <r>
      <rPr>
        <b/>
        <sz val="24"/>
        <rFont val="Arial"/>
        <family val="2"/>
      </rPr>
      <t xml:space="preserve">Persona: </t>
    </r>
    <r>
      <rPr>
        <sz val="24"/>
        <rFont val="Arial"/>
        <family val="2"/>
      </rPr>
      <t>Usar botas de seguridad.</t>
    </r>
  </si>
  <si>
    <t>Persona: Toma de descansos programados</t>
  </si>
  <si>
    <t>ASISTENTE SST</t>
  </si>
  <si>
    <t>SEGURIDAD Y SALUD</t>
  </si>
  <si>
    <t>Persona: Usar casco de seguridad para motociclista</t>
  </si>
  <si>
    <t>Fuente: Realizar el mantenimiento de carreteras</t>
  </si>
  <si>
    <t>Medio: Realizar el apilado adecuado de las hojas cortadas.</t>
  </si>
  <si>
    <t>Persona: No transitar por las hojas apiladas</t>
  </si>
  <si>
    <r>
      <rPr>
        <b/>
        <sz val="24"/>
        <color theme="1"/>
        <rFont val="Arial"/>
        <family val="2"/>
      </rPr>
      <t>Medio:</t>
    </r>
    <r>
      <rPr>
        <sz val="24"/>
        <color theme="1"/>
        <rFont val="Arial"/>
        <family val="2"/>
      </rPr>
      <t xml:space="preserve">Realizar la interlínea. 
</t>
    </r>
    <r>
      <rPr>
        <b/>
        <sz val="24"/>
        <color theme="1"/>
        <rFont val="Arial"/>
        <family val="2"/>
      </rPr>
      <t xml:space="preserve">Persona: </t>
    </r>
    <r>
      <rPr>
        <sz val="24"/>
        <color theme="1"/>
        <rFont val="Arial"/>
        <family val="2"/>
      </rPr>
      <t xml:space="preserve">Capacitación en primeros auxilios, Contar con suero antiofídico.
</t>
    </r>
    <r>
      <rPr>
        <b/>
        <sz val="24"/>
        <color theme="1"/>
        <rFont val="Arial"/>
        <family val="2"/>
      </rPr>
      <t>Persona: E</t>
    </r>
    <r>
      <rPr>
        <sz val="24"/>
        <color theme="1"/>
        <rFont val="Arial"/>
        <family val="2"/>
      </rPr>
      <t>vitar realizar necesidades fisiologicas a campo abierto, trasladarse al campamento mas cercano.</t>
    </r>
  </si>
  <si>
    <r>
      <rPr>
        <b/>
        <sz val="24"/>
        <rFont val="Arial"/>
        <family val="2"/>
      </rPr>
      <t>Persona:</t>
    </r>
    <r>
      <rPr>
        <sz val="24"/>
        <rFont val="Arial"/>
        <family val="2"/>
      </rPr>
      <t xml:space="preserve"> guantes y botas de seguridad con punta de acero.</t>
    </r>
  </si>
  <si>
    <t>Medio: Mantenimiento de puertas, ventanas y accesorios</t>
  </si>
  <si>
    <t>Persona: Personal contará con licencia de conducir correspondiente. SOAT. Realizar la revisión de pre-uso del vehículo. Conducir respetando los avisos y señales de tránsitos ubicados en la plantación. 
Medio: Realizar la medición de la velocidad de circulación de los vehículos en la plantación (uso de velocímetro)</t>
  </si>
  <si>
    <t>Expocisión a radiación solar / deshidratación</t>
  </si>
  <si>
    <t>Ley 29783 - N° 005-2012-TR, Reglamento de Seguridad y Salud en el Trabajo.
Ley 30102.</t>
  </si>
  <si>
    <r>
      <t xml:space="preserve">Persona: </t>
    </r>
    <r>
      <rPr>
        <sz val="24"/>
        <rFont val="Arial"/>
        <family val="2"/>
      </rPr>
      <t>Capacitar en el uso de EPP</t>
    </r>
    <r>
      <rPr>
        <b/>
        <sz val="24"/>
        <rFont val="Arial"/>
        <family val="2"/>
      </rPr>
      <t/>
    </r>
  </si>
  <si>
    <r>
      <rPr>
        <b/>
        <sz val="24"/>
        <rFont val="Arial"/>
        <family val="2"/>
      </rPr>
      <t xml:space="preserve">Persona: </t>
    </r>
    <r>
      <rPr>
        <sz val="24"/>
        <rFont val="Arial"/>
        <family val="2"/>
      </rPr>
      <t>Usar camisa mangalarga. Usar bloqueador solar.</t>
    </r>
  </si>
  <si>
    <t>Tolerable 5 - 8</t>
  </si>
  <si>
    <t>Moderado 9 - 16</t>
  </si>
  <si>
    <t>Importante 17 - 24</t>
  </si>
  <si>
    <t>Intolerable 25 - 36</t>
  </si>
  <si>
    <t>NIVEL DE RIESGO</t>
  </si>
  <si>
    <t>INTERPRETACIÓN / SIGNIFICADO</t>
  </si>
  <si>
    <t>No se debe continuar y comenzar el trabajo hasta que se reduzca el riesgo. Si no es posible reducir el riesgo, incluso con rescursos ilimitados, debe prohibirse el trabajo.</t>
  </si>
  <si>
    <t>No se debe comenzar el trabajo hasta que se reduzca el riesgo. Puede que se precisen recursos considerables para controlar el riesgo. Cuando el riesgo corresponda a un trabajo que se está realizando, debe remediarse el problema en un tiempo inferior al de los riesgos moderados.</t>
  </si>
  <si>
    <t xml:space="preserve">Se deben hacer esfuerzos para reducir el riesgo, determinando las inversiones precisas. Las medidas para reducir el riesgo deben implantarse en un periodo determinado. </t>
  </si>
  <si>
    <t>Cuando el riesgo moderado está asociado con consecuencias extremadamente dañinas (mortal o muy graves), se precisará una acción posterior para establecer, con mas precisión, la probabilidad de daño como base para determinar la necesidad de mejora de las medidas de control.</t>
  </si>
  <si>
    <t>Tolerable   5 - 8</t>
  </si>
  <si>
    <t>No se necesita mejorar la acción preventiva. Sin embargo se deben considerar soluciones mas rentables o mejoras que no supongan una carga económica importante.</t>
  </si>
  <si>
    <t>Se requiere comprobaciones periódicas para asegurar que se mantiene ala eficacia de las medidas de control.</t>
  </si>
  <si>
    <t>Trivial           4</t>
  </si>
  <si>
    <t>No se necesita adoptar ninguna acción.</t>
  </si>
  <si>
    <t>Revisado y aprobado por:</t>
  </si>
  <si>
    <t>PALMAS DEL SHANUSI S.A</t>
  </si>
  <si>
    <t>Medio: Ambientes ventilados.
Medio: controlar el aforo de personas.</t>
  </si>
  <si>
    <t>Para la identificación de los peligros de una persona en gestación, con discapacidad y riesgo para la procreación se identificará a través de asterisco en la columna de peligro de la matriz.
*      Personal en Gestación
**     Personal con Discapacidad
***    Personal con Riesgo de Procreación</t>
  </si>
  <si>
    <t>TIPO DE RIESGO S(Seguridad)/SO (Seguridad Ocupacional)</t>
  </si>
  <si>
    <t>RUC</t>
  </si>
  <si>
    <t>INDISTINTO</t>
  </si>
  <si>
    <t>SO</t>
  </si>
  <si>
    <t>GENERO</t>
  </si>
  <si>
    <t>SARS-CoV-2</t>
  </si>
  <si>
    <t>Realización de actividades por personal gestante y en periodo de lactancia.(*)</t>
  </si>
  <si>
    <t>Exposición de mujeres embarazadas a actividades no adecuadas.</t>
  </si>
  <si>
    <t>Ley 29783 -  Ley General de SST y modificatorias.
D-S. N° 005-2012-TR, Reglamento de Seguridad y Salud en el Trabajo y modificactorias.
D.S. N° 002-2020-TR Apruébanse las medidas para la promoción de la formalización laboral y la protección de los derechos fundamentales laborales en el sector agrario, que en calidad de anexo forma parte integrante del presente decreto supremo.</t>
  </si>
  <si>
    <t xml:space="preserve">Evaluar cambio de puesto de trabajo.
Realizar controles periódicos y seguimiento.
</t>
  </si>
  <si>
    <t>Psicosocial</t>
  </si>
  <si>
    <t>Realización de actividades por trabajador en situación de discapacidad.(**)</t>
  </si>
  <si>
    <t>Exposición de actividades no adecuadas a personas en situación de discapacidad.</t>
  </si>
  <si>
    <r>
      <rPr>
        <b/>
        <sz val="24"/>
        <rFont val="Arial"/>
        <family val="2"/>
      </rPr>
      <t>Fuente:</t>
    </r>
    <r>
      <rPr>
        <sz val="24"/>
        <rFont val="Arial"/>
        <family val="2"/>
      </rPr>
      <t xml:space="preserve"> Plan de vigilancia, prevención y control del COVID-19.
</t>
    </r>
    <r>
      <rPr>
        <b/>
        <sz val="24"/>
        <rFont val="Arial"/>
        <family val="2"/>
      </rPr>
      <t>Persona:</t>
    </r>
    <r>
      <rPr>
        <sz val="24"/>
        <rFont val="Arial"/>
        <family val="2"/>
      </rPr>
      <t xml:space="preserve"> Evitar saludos con contacto fisico.</t>
    </r>
  </si>
  <si>
    <r>
      <t xml:space="preserve">JEFATURA SST
</t>
    </r>
    <r>
      <rPr>
        <sz val="28"/>
        <rFont val="Arial"/>
        <family val="2"/>
      </rPr>
      <t>Cristian Villalobos Salas
(Supervisor SST)</t>
    </r>
  </si>
  <si>
    <r>
      <t xml:space="preserve">JEFATURA SST
</t>
    </r>
    <r>
      <rPr>
        <sz val="28"/>
        <rFont val="Arial"/>
        <family val="2"/>
      </rPr>
      <t>Katia Romero Gómez
(Coordinadora SST)</t>
    </r>
  </si>
  <si>
    <t>Ley N° 29783, Ley de Seguridad y Salud en el Trabajo
D.S. N°005-2012-TR Reglamento de Ley N° 29783
RM N° 022-2024-MINSA, Aprueban la Directiva Administrativa N° 349-MINSA/DGIESP-2024, Directiva Administrativa que establece las disposiciones para la vigilancia, prevención y control de la salud de los trabajadores con riesgo de exposición a SARS-CoV-2</t>
  </si>
  <si>
    <t>INDUSTRIAS DEL SHANUSI S.A. / RUC: 20450137821/ Extracción de aceite/ Carretera Tarapoto-Yurimaguas - Fundo Shanusi - Yurimaguas - Loreto</t>
  </si>
  <si>
    <t>IP-IDSH-SST-069</t>
  </si>
  <si>
    <t>CCSST
Jorge Luis Córdova Orozco
(Presidente de CSST)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</si>
</sst>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&quot;S/.&quot;\ * #,##0.00_);_(&quot;S/.&quot;\ * \(#,##0.00\);_(&quot;S/.&quot;\ * &quot;-&quot;??_);_(@_)"/>
  </numFmts>
  <fonts count="37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20"/>
      <name val="Arial"/>
      <family val="2"/>
    </font>
    <font>
      <b/>
      <sz val="36"/>
      <name val="Arial"/>
      <family val="2"/>
    </font>
    <font>
      <sz val="8"/>
      <color indexed="8"/>
      <name val="Arial"/>
      <family val="2"/>
    </font>
    <font>
      <sz val="8"/>
      <name val="Arial"/>
      <family val="2"/>
    </font>
    <font>
      <sz val="10"/>
      <name val="Times New Roman"/>
      <family val="1"/>
    </font>
    <font>
      <b/>
      <sz val="16"/>
      <color indexed="9"/>
      <name val="Arial"/>
      <family val="2"/>
    </font>
    <font>
      <sz val="8"/>
      <name val="Times New Roman"/>
      <family val="1"/>
    </font>
    <font>
      <b/>
      <sz val="26"/>
      <name val="Arial"/>
      <family val="2"/>
    </font>
    <font>
      <b/>
      <sz val="24"/>
      <name val="Arial"/>
      <family val="2"/>
    </font>
    <font>
      <sz val="22"/>
      <name val="Arial"/>
      <family val="2"/>
    </font>
    <font>
      <b/>
      <sz val="24"/>
      <color theme="1"/>
      <name val="Arial"/>
      <family val="2"/>
    </font>
    <font>
      <sz val="24"/>
      <color theme="1"/>
      <name val="Arial"/>
      <family val="2"/>
    </font>
    <font>
      <b/>
      <sz val="72"/>
      <name val="Arial"/>
      <family val="2"/>
    </font>
    <font>
      <b/>
      <sz val="36"/>
      <color theme="1"/>
      <name val="Arial"/>
      <family val="2"/>
    </font>
    <font>
      <sz val="22"/>
      <color theme="1"/>
      <name val="Arial"/>
      <family val="2"/>
    </font>
    <font>
      <sz val="24"/>
      <name val="Arial"/>
      <family val="2"/>
    </font>
    <font>
      <sz val="11"/>
      <color theme="1"/>
      <name val="Arial"/>
      <family val="2"/>
    </font>
    <font>
      <sz val="28"/>
      <color theme="1"/>
      <name val="Arial"/>
      <family val="2"/>
    </font>
    <font>
      <sz val="24"/>
      <color rgb="FF000000"/>
      <name val="Arial"/>
      <family val="2"/>
    </font>
    <font>
      <b/>
      <sz val="26"/>
      <color indexed="81"/>
      <name val="Tahoma"/>
      <family val="2"/>
    </font>
    <font>
      <b/>
      <sz val="48"/>
      <color indexed="81"/>
      <name val="Tahoma"/>
      <family val="2"/>
    </font>
    <font>
      <sz val="48"/>
      <color indexed="81"/>
      <name val="Tahoma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Times New Roman"/>
      <family val="1"/>
    </font>
    <font>
      <sz val="12"/>
      <color theme="1"/>
      <name val="Times New Roman"/>
      <family val="1"/>
    </font>
    <font>
      <sz val="11"/>
      <color theme="1"/>
      <name val="Times New Roman"/>
      <family val="1"/>
    </font>
    <font>
      <b/>
      <sz val="28"/>
      <name val="Arial"/>
      <family val="2"/>
    </font>
    <font>
      <sz val="28"/>
      <name val="Arial"/>
      <family val="2"/>
    </font>
    <font>
      <b/>
      <sz val="28"/>
      <color theme="1"/>
      <name val="Arial"/>
      <family val="2"/>
    </font>
    <font>
      <sz val="24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26"/>
      <name val="Arial"/>
      <family val="2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B7DEE8"/>
        <bgColor indexed="64"/>
      </patternFill>
    </fill>
    <fill>
      <patternFill patternType="solid">
        <fgColor rgb="FFB09FC6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</fills>
  <borders count="8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indexed="64"/>
      </bottom>
      <diagonal/>
    </border>
    <border>
      <left style="medium">
        <color rgb="FF000000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/>
    <xf numFmtId="0" fontId="1" fillId="0" borderId="0"/>
    <xf numFmtId="0" fontId="2" fillId="0" borderId="0"/>
    <xf numFmtId="164" fontId="1" fillId="0" borderId="0" applyFont="0" applyFill="0" applyBorder="0" applyAlignment="0" applyProtection="0"/>
    <xf numFmtId="0" fontId="7" fillId="0" borderId="0"/>
  </cellStyleXfs>
  <cellXfs count="332">
    <xf numFmtId="0" fontId="0" fillId="0" borderId="0" xfId="0"/>
    <xf numFmtId="0" fontId="1" fillId="0" borderId="0" xfId="1"/>
    <xf numFmtId="0" fontId="1" fillId="3" borderId="1" xfId="1" applyFill="1" applyBorder="1" applyAlignment="1">
      <alignment horizontal="center" vertical="center" wrapText="1"/>
    </xf>
    <xf numFmtId="0" fontId="1" fillId="0" borderId="4" xfId="1" applyBorder="1" applyAlignment="1">
      <alignment horizontal="left" vertical="center"/>
    </xf>
    <xf numFmtId="0" fontId="1" fillId="3" borderId="1" xfId="1" applyFill="1" applyBorder="1" applyAlignment="1">
      <alignment horizontal="center" vertical="center"/>
    </xf>
    <xf numFmtId="0" fontId="1" fillId="0" borderId="4" xfId="1" applyBorder="1"/>
    <xf numFmtId="0" fontId="1" fillId="0" borderId="5" xfId="1" applyBorder="1"/>
    <xf numFmtId="0" fontId="3" fillId="3" borderId="2" xfId="1" applyFont="1" applyFill="1" applyBorder="1" applyAlignment="1">
      <alignment horizontal="center" vertical="center"/>
    </xf>
    <xf numFmtId="0" fontId="5" fillId="0" borderId="0" xfId="4" applyFont="1" applyAlignment="1">
      <alignment horizontal="center" vertical="center" wrapText="1"/>
    </xf>
    <xf numFmtId="0" fontId="9" fillId="0" borderId="0" xfId="4" applyFont="1" applyAlignment="1">
      <alignment horizontal="center" vertical="center"/>
    </xf>
    <xf numFmtId="0" fontId="6" fillId="0" borderId="0" xfId="4" applyFont="1" applyAlignment="1">
      <alignment horizontal="center" vertical="center"/>
    </xf>
    <xf numFmtId="0" fontId="6" fillId="5" borderId="0" xfId="4" applyFont="1" applyFill="1" applyAlignment="1">
      <alignment horizontal="center" vertical="center"/>
    </xf>
    <xf numFmtId="0" fontId="6" fillId="6" borderId="0" xfId="4" applyFont="1" applyFill="1" applyAlignment="1">
      <alignment horizontal="center" vertical="center"/>
    </xf>
    <xf numFmtId="0" fontId="6" fillId="7" borderId="0" xfId="4" applyFont="1" applyFill="1" applyAlignment="1">
      <alignment horizontal="center" vertical="center"/>
    </xf>
    <xf numFmtId="0" fontId="0" fillId="2" borderId="0" xfId="0" applyFill="1" applyAlignment="1">
      <alignment horizontal="justify" vertical="center" wrapText="1"/>
    </xf>
    <xf numFmtId="0" fontId="0" fillId="2" borderId="0" xfId="0" applyFill="1"/>
    <xf numFmtId="0" fontId="0" fillId="2" borderId="0" xfId="0" applyFill="1" applyAlignment="1">
      <alignment horizontal="left"/>
    </xf>
    <xf numFmtId="0" fontId="12" fillId="0" borderId="0" xfId="0" applyFont="1" applyAlignment="1">
      <alignment horizontal="center" vertical="center" wrapText="1"/>
    </xf>
    <xf numFmtId="0" fontId="13" fillId="2" borderId="0" xfId="0" applyFont="1" applyFill="1" applyAlignment="1">
      <alignment vertical="center" wrapText="1"/>
    </xf>
    <xf numFmtId="0" fontId="14" fillId="0" borderId="0" xfId="0" applyFont="1" applyAlignment="1">
      <alignment vertical="center" wrapText="1"/>
    </xf>
    <xf numFmtId="0" fontId="13" fillId="0" borderId="0" xfId="0" applyFont="1" applyAlignment="1">
      <alignment vertical="center" wrapText="1"/>
    </xf>
    <xf numFmtId="0" fontId="18" fillId="0" borderId="1" xfId="0" applyFont="1" applyBorder="1" applyAlignment="1">
      <alignment horizontal="center" vertical="center" wrapText="1"/>
    </xf>
    <xf numFmtId="1" fontId="18" fillId="0" borderId="1" xfId="0" applyNumberFormat="1" applyFont="1" applyBorder="1" applyAlignment="1">
      <alignment horizontal="center" vertical="center"/>
    </xf>
    <xf numFmtId="1" fontId="18" fillId="0" borderId="1" xfId="0" applyNumberFormat="1" applyFont="1" applyBorder="1" applyAlignment="1">
      <alignment horizontal="center" vertical="center" wrapText="1"/>
    </xf>
    <xf numFmtId="0" fontId="18" fillId="0" borderId="1" xfId="0" applyFont="1" applyBorder="1" applyAlignment="1">
      <alignment horizontal="left" vertical="center" wrapText="1"/>
    </xf>
    <xf numFmtId="0" fontId="14" fillId="0" borderId="0" xfId="0" applyFont="1" applyAlignment="1">
      <alignment wrapText="1"/>
    </xf>
    <xf numFmtId="0" fontId="11" fillId="0" borderId="0" xfId="0" applyFont="1" applyAlignment="1">
      <alignment vertical="top"/>
    </xf>
    <xf numFmtId="0" fontId="18" fillId="0" borderId="0" xfId="0" applyFont="1" applyAlignment="1">
      <alignment vertical="center"/>
    </xf>
    <xf numFmtId="0" fontId="21" fillId="0" borderId="0" xfId="0" applyFont="1"/>
    <xf numFmtId="0" fontId="21" fillId="0" borderId="0" xfId="0" applyFont="1" applyAlignment="1">
      <alignment horizontal="center"/>
    </xf>
    <xf numFmtId="0" fontId="19" fillId="0" borderId="0" xfId="0" applyFont="1"/>
    <xf numFmtId="0" fontId="18" fillId="0" borderId="1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10" fillId="0" borderId="35" xfId="0" applyFont="1" applyBorder="1" applyAlignment="1">
      <alignment horizontal="center" vertical="center"/>
    </xf>
    <xf numFmtId="0" fontId="10" fillId="0" borderId="35" xfId="0" applyFont="1" applyBorder="1" applyAlignment="1">
      <alignment vertical="center"/>
    </xf>
    <xf numFmtId="0" fontId="10" fillId="2" borderId="35" xfId="0" applyFont="1" applyFill="1" applyBorder="1" applyAlignment="1">
      <alignment vertical="center"/>
    </xf>
    <xf numFmtId="0" fontId="18" fillId="0" borderId="4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 wrapText="1"/>
    </xf>
    <xf numFmtId="0" fontId="14" fillId="0" borderId="5" xfId="0" applyFont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center" vertical="center" wrapText="1"/>
    </xf>
    <xf numFmtId="0" fontId="14" fillId="0" borderId="19" xfId="0" applyFont="1" applyBorder="1" applyAlignment="1">
      <alignment horizontal="center" vertical="center" wrapText="1"/>
    </xf>
    <xf numFmtId="0" fontId="14" fillId="0" borderId="17" xfId="0" applyFont="1" applyBorder="1" applyAlignment="1">
      <alignment horizontal="center" vertical="center" wrapText="1"/>
    </xf>
    <xf numFmtId="0" fontId="14" fillId="0" borderId="48" xfId="0" applyFont="1" applyBorder="1" applyAlignment="1">
      <alignment horizontal="center" vertical="center" wrapText="1"/>
    </xf>
    <xf numFmtId="0" fontId="18" fillId="0" borderId="1" xfId="0" applyFont="1" applyBorder="1" applyAlignment="1">
      <alignment vertical="center" wrapText="1"/>
    </xf>
    <xf numFmtId="0" fontId="18" fillId="0" borderId="4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left" vertical="center" wrapText="1"/>
    </xf>
    <xf numFmtId="0" fontId="18" fillId="0" borderId="23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 textRotation="90" wrapText="1"/>
    </xf>
    <xf numFmtId="0" fontId="18" fillId="0" borderId="1" xfId="0" applyFont="1" applyBorder="1" applyAlignment="1">
      <alignment horizontal="center" vertical="center" textRotation="90" wrapText="1"/>
    </xf>
    <xf numFmtId="0" fontId="18" fillId="0" borderId="3" xfId="0" applyFont="1" applyBorder="1" applyAlignment="1">
      <alignment horizontal="center" vertical="center" textRotation="90" wrapText="1"/>
    </xf>
    <xf numFmtId="0" fontId="18" fillId="0" borderId="25" xfId="0" applyFont="1" applyBorder="1" applyAlignment="1">
      <alignment horizontal="center" vertical="center" wrapText="1"/>
    </xf>
    <xf numFmtId="0" fontId="11" fillId="0" borderId="1" xfId="0" applyFont="1" applyBorder="1" applyAlignment="1">
      <alignment horizontal="left" vertical="center" wrapText="1"/>
    </xf>
    <xf numFmtId="0" fontId="18" fillId="0" borderId="6" xfId="0" applyFont="1" applyBorder="1" applyAlignment="1">
      <alignment horizontal="center" vertical="center"/>
    </xf>
    <xf numFmtId="0" fontId="18" fillId="2" borderId="1" xfId="0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left" vertical="center" wrapText="1"/>
    </xf>
    <xf numFmtId="0" fontId="11" fillId="0" borderId="3" xfId="0" applyFont="1" applyBorder="1" applyAlignment="1">
      <alignment horizontal="center" vertical="center" textRotation="90" wrapText="1"/>
    </xf>
    <xf numFmtId="0" fontId="11" fillId="0" borderId="3" xfId="0" applyFont="1" applyBorder="1" applyAlignment="1">
      <alignment horizontal="center" vertical="center" textRotation="90"/>
    </xf>
    <xf numFmtId="0" fontId="11" fillId="0" borderId="5" xfId="0" applyFont="1" applyBorder="1" applyAlignment="1">
      <alignment horizontal="center" vertical="center" textRotation="90" wrapText="1"/>
    </xf>
    <xf numFmtId="0" fontId="14" fillId="2" borderId="1" xfId="0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left" vertical="center" wrapText="1"/>
    </xf>
    <xf numFmtId="0" fontId="26" fillId="4" borderId="56" xfId="0" applyFont="1" applyFill="1" applyBorder="1" applyAlignment="1">
      <alignment horizontal="center" vertical="center" wrapText="1"/>
    </xf>
    <xf numFmtId="0" fontId="26" fillId="4" borderId="57" xfId="0" applyFont="1" applyFill="1" applyBorder="1" applyAlignment="1">
      <alignment horizontal="center" vertical="center" wrapText="1"/>
    </xf>
    <xf numFmtId="0" fontId="27" fillId="0" borderId="59" xfId="0" applyFont="1" applyBorder="1" applyAlignment="1">
      <alignment horizontal="center" vertical="center" wrapText="1"/>
    </xf>
    <xf numFmtId="0" fontId="27" fillId="0" borderId="61" xfId="0" applyFont="1" applyBorder="1" applyAlignment="1">
      <alignment horizontal="center" vertical="center" wrapText="1"/>
    </xf>
    <xf numFmtId="0" fontId="27" fillId="0" borderId="64" xfId="0" applyFont="1" applyBorder="1" applyAlignment="1">
      <alignment horizontal="center" vertical="center" wrapText="1"/>
    </xf>
    <xf numFmtId="49" fontId="27" fillId="0" borderId="51" xfId="0" applyNumberFormat="1" applyFont="1" applyBorder="1" applyAlignment="1">
      <alignment horizontal="center" vertical="center" wrapText="1"/>
    </xf>
    <xf numFmtId="0" fontId="27" fillId="0" borderId="66" xfId="0" applyFont="1" applyBorder="1" applyAlignment="1">
      <alignment horizontal="center" vertical="center" wrapText="1"/>
    </xf>
    <xf numFmtId="49" fontId="27" fillId="0" borderId="60" xfId="0" applyNumberFormat="1" applyFont="1" applyBorder="1" applyAlignment="1">
      <alignment horizontal="center" vertical="center" wrapText="1"/>
    </xf>
    <xf numFmtId="0" fontId="26" fillId="4" borderId="68" xfId="0" applyFont="1" applyFill="1" applyBorder="1" applyAlignment="1">
      <alignment horizontal="center" vertical="center" wrapText="1"/>
    </xf>
    <xf numFmtId="0" fontId="26" fillId="4" borderId="69" xfId="0" applyFont="1" applyFill="1" applyBorder="1" applyAlignment="1">
      <alignment horizontal="center" vertical="center" wrapText="1"/>
    </xf>
    <xf numFmtId="0" fontId="26" fillId="4" borderId="64" xfId="0" applyFont="1" applyFill="1" applyBorder="1" applyAlignment="1">
      <alignment horizontal="center" vertical="center" wrapText="1"/>
    </xf>
    <xf numFmtId="0" fontId="28" fillId="2" borderId="0" xfId="0" applyFont="1" applyFill="1" applyAlignment="1">
      <alignment horizontal="center" vertical="center" wrapText="1"/>
    </xf>
    <xf numFmtId="0" fontId="27" fillId="0" borderId="71" xfId="0" applyFont="1" applyBorder="1" applyAlignment="1">
      <alignment horizontal="center" vertical="center" wrapText="1"/>
    </xf>
    <xf numFmtId="0" fontId="29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7" fillId="0" borderId="73" xfId="0" applyFont="1" applyBorder="1" applyAlignment="1">
      <alignment horizontal="center" vertical="center" wrapText="1"/>
    </xf>
    <xf numFmtId="0" fontId="30" fillId="0" borderId="0" xfId="0" applyFont="1" applyAlignment="1">
      <alignment horizontal="center" vertical="center" wrapText="1"/>
    </xf>
    <xf numFmtId="0" fontId="27" fillId="0" borderId="67" xfId="0" applyFont="1" applyBorder="1" applyAlignment="1">
      <alignment horizontal="center" vertical="center" wrapText="1"/>
    </xf>
    <xf numFmtId="0" fontId="28" fillId="0" borderId="56" xfId="0" applyFont="1" applyBorder="1" applyAlignment="1">
      <alignment horizontal="center" vertical="center" wrapText="1"/>
    </xf>
    <xf numFmtId="0" fontId="28" fillId="2" borderId="56" xfId="0" applyFont="1" applyFill="1" applyBorder="1" applyAlignment="1">
      <alignment horizontal="center" vertical="center" wrapText="1"/>
    </xf>
    <xf numFmtId="0" fontId="28" fillId="14" borderId="56" xfId="0" applyFont="1" applyFill="1" applyBorder="1" applyAlignment="1">
      <alignment horizontal="center" vertical="center" wrapText="1"/>
    </xf>
    <xf numFmtId="0" fontId="28" fillId="4" borderId="56" xfId="0" applyFont="1" applyFill="1" applyBorder="1" applyAlignment="1">
      <alignment horizontal="center" vertical="center" wrapText="1"/>
    </xf>
    <xf numFmtId="0" fontId="28" fillId="13" borderId="56" xfId="0" applyFont="1" applyFill="1" applyBorder="1" applyAlignment="1">
      <alignment horizontal="center" vertical="center" wrapText="1"/>
    </xf>
    <xf numFmtId="0" fontId="28" fillId="11" borderId="56" xfId="0" applyFont="1" applyFill="1" applyBorder="1" applyAlignment="1">
      <alignment horizontal="center" vertical="center" wrapText="1"/>
    </xf>
    <xf numFmtId="0" fontId="25" fillId="15" borderId="77" xfId="0" applyFont="1" applyFill="1" applyBorder="1" applyAlignment="1">
      <alignment horizontal="center" vertical="center" wrapText="1"/>
    </xf>
    <xf numFmtId="0" fontId="0" fillId="0" borderId="18" xfId="0" applyBorder="1" applyAlignment="1">
      <alignment horizont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wrapText="1"/>
    </xf>
    <xf numFmtId="0" fontId="18" fillId="0" borderId="25" xfId="0" applyFont="1" applyBorder="1" applyAlignment="1">
      <alignment horizontal="center" vertical="center" textRotation="90" wrapText="1"/>
    </xf>
    <xf numFmtId="0" fontId="32" fillId="0" borderId="0" xfId="0" applyFont="1" applyAlignment="1">
      <alignment horizontal="left" vertical="center" wrapText="1"/>
    </xf>
    <xf numFmtId="0" fontId="32" fillId="0" borderId="0" xfId="0" applyFont="1" applyAlignment="1">
      <alignment horizontal="center" vertical="center" wrapText="1"/>
    </xf>
    <xf numFmtId="0" fontId="11" fillId="12" borderId="2" xfId="0" applyFont="1" applyFill="1" applyBorder="1" applyAlignment="1">
      <alignment horizontal="center" vertical="center"/>
    </xf>
    <xf numFmtId="0" fontId="35" fillId="12" borderId="2" xfId="0" applyFont="1" applyFill="1" applyBorder="1" applyAlignment="1">
      <alignment horizontal="center" vertical="center"/>
    </xf>
    <xf numFmtId="0" fontId="18" fillId="0" borderId="2" xfId="0" applyFont="1" applyBorder="1" applyAlignment="1">
      <alignment horizontal="center" vertical="center" textRotation="90" wrapText="1"/>
    </xf>
    <xf numFmtId="0" fontId="18" fillId="0" borderId="2" xfId="0" applyFont="1" applyBorder="1" applyAlignment="1">
      <alignment horizontal="left"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2" xfId="0" applyFont="1" applyBorder="1" applyAlignment="1">
      <alignment vertical="center" wrapText="1"/>
    </xf>
    <xf numFmtId="0" fontId="18" fillId="0" borderId="38" xfId="0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/>
    </xf>
    <xf numFmtId="0" fontId="18" fillId="0" borderId="25" xfId="0" applyFont="1" applyBorder="1" applyAlignment="1">
      <alignment horizontal="center" vertical="center"/>
    </xf>
    <xf numFmtId="0" fontId="18" fillId="2" borderId="25" xfId="0" applyFont="1" applyFill="1" applyBorder="1" applyAlignment="1">
      <alignment horizontal="center" vertical="center" wrapText="1"/>
    </xf>
    <xf numFmtId="0" fontId="18" fillId="0" borderId="50" xfId="0" applyFont="1" applyBorder="1" applyAlignment="1">
      <alignment horizontal="center" vertical="center" wrapText="1"/>
    </xf>
    <xf numFmtId="0" fontId="8" fillId="8" borderId="0" xfId="1" applyFont="1" applyFill="1" applyAlignment="1">
      <alignment horizontal="center" vertical="center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0" fillId="0" borderId="22" xfId="0" applyBorder="1" applyAlignment="1">
      <alignment horizontal="left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0" borderId="19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0" fillId="0" borderId="81" xfId="0" applyBorder="1" applyAlignment="1">
      <alignment horizontal="left" vertical="center" wrapText="1"/>
    </xf>
    <xf numFmtId="0" fontId="0" fillId="0" borderId="15" xfId="0" applyBorder="1" applyAlignment="1">
      <alignment horizontal="left" vertical="center" wrapText="1"/>
    </xf>
    <xf numFmtId="0" fontId="0" fillId="0" borderId="16" xfId="0" applyBorder="1" applyAlignment="1">
      <alignment horizontal="left" vertical="center" wrapText="1"/>
    </xf>
    <xf numFmtId="0" fontId="0" fillId="0" borderId="80" xfId="0" applyBorder="1" applyAlignment="1">
      <alignment horizontal="left" vertical="center" wrapText="1"/>
    </xf>
    <xf numFmtId="0" fontId="0" fillId="0" borderId="7" xfId="0" applyBorder="1" applyAlignment="1">
      <alignment horizontal="left" vertical="center" wrapText="1"/>
    </xf>
    <xf numFmtId="0" fontId="0" fillId="0" borderId="8" xfId="0" applyBorder="1" applyAlignment="1">
      <alignment horizontal="left" vertical="center" wrapText="1"/>
    </xf>
    <xf numFmtId="0" fontId="0" fillId="0" borderId="21" xfId="0" applyBorder="1" applyAlignment="1">
      <alignment horizontal="left" vertical="center" wrapText="1"/>
    </xf>
    <xf numFmtId="0" fontId="26" fillId="0" borderId="58" xfId="0" applyFont="1" applyBorder="1" applyAlignment="1">
      <alignment horizontal="center" vertical="center" wrapText="1"/>
    </xf>
    <xf numFmtId="0" fontId="26" fillId="0" borderId="55" xfId="0" applyFont="1" applyBorder="1" applyAlignment="1">
      <alignment horizontal="center" vertical="center" wrapText="1"/>
    </xf>
    <xf numFmtId="0" fontId="27" fillId="0" borderId="70" xfId="0" applyFont="1" applyBorder="1" applyAlignment="1">
      <alignment horizontal="center" vertical="center" wrapText="1"/>
    </xf>
    <xf numFmtId="0" fontId="27" fillId="0" borderId="72" xfId="0" applyFont="1" applyBorder="1" applyAlignment="1">
      <alignment horizontal="center" vertical="center" wrapText="1"/>
    </xf>
    <xf numFmtId="0" fontId="29" fillId="0" borderId="0" xfId="0" applyFont="1" applyAlignment="1">
      <alignment horizontal="center" vertical="center" wrapText="1"/>
    </xf>
    <xf numFmtId="0" fontId="29" fillId="0" borderId="57" xfId="0" applyFont="1" applyBorder="1" applyAlignment="1">
      <alignment horizontal="center" vertical="center" wrapText="1"/>
    </xf>
    <xf numFmtId="0" fontId="29" fillId="0" borderId="76" xfId="0" applyFont="1" applyBorder="1" applyAlignment="1">
      <alignment horizontal="center" vertical="center" wrapText="1"/>
    </xf>
    <xf numFmtId="0" fontId="29" fillId="0" borderId="56" xfId="0" applyFont="1" applyBorder="1" applyAlignment="1">
      <alignment horizontal="center" vertical="center" wrapText="1"/>
    </xf>
    <xf numFmtId="0" fontId="28" fillId="9" borderId="74" xfId="0" applyFont="1" applyFill="1" applyBorder="1" applyAlignment="1">
      <alignment horizontal="center" vertical="center" wrapText="1"/>
    </xf>
    <xf numFmtId="0" fontId="28" fillId="9" borderId="69" xfId="0" applyFont="1" applyFill="1" applyBorder="1" applyAlignment="1">
      <alignment horizontal="center" vertical="center" wrapText="1"/>
    </xf>
    <xf numFmtId="0" fontId="28" fillId="9" borderId="75" xfId="0" applyFont="1" applyFill="1" applyBorder="1" applyAlignment="1">
      <alignment horizontal="center" vertical="center" wrapText="1"/>
    </xf>
    <xf numFmtId="0" fontId="28" fillId="10" borderId="58" xfId="0" applyFont="1" applyFill="1" applyBorder="1" applyAlignment="1">
      <alignment horizontal="center" vertical="center" textRotation="90" wrapText="1"/>
    </xf>
    <xf numFmtId="0" fontId="28" fillId="10" borderId="61" xfId="0" applyFont="1" applyFill="1" applyBorder="1" applyAlignment="1">
      <alignment horizontal="center" vertical="center" textRotation="90" wrapText="1"/>
    </xf>
    <xf numFmtId="0" fontId="28" fillId="10" borderId="55" xfId="0" applyFont="1" applyFill="1" applyBorder="1" applyAlignment="1">
      <alignment horizontal="center" vertical="center" textRotation="90" wrapText="1"/>
    </xf>
    <xf numFmtId="0" fontId="25" fillId="15" borderId="78" xfId="0" applyFont="1" applyFill="1" applyBorder="1" applyAlignment="1">
      <alignment horizontal="center" vertical="center"/>
    </xf>
    <xf numFmtId="0" fontId="25" fillId="15" borderId="79" xfId="0" applyFont="1" applyFill="1" applyBorder="1" applyAlignment="1">
      <alignment horizontal="center" vertical="center"/>
    </xf>
    <xf numFmtId="49" fontId="27" fillId="0" borderId="58" xfId="0" applyNumberFormat="1" applyFont="1" applyBorder="1" applyAlignment="1">
      <alignment horizontal="center" vertical="center" wrapText="1"/>
    </xf>
    <xf numFmtId="49" fontId="27" fillId="0" borderId="55" xfId="0" applyNumberFormat="1" applyFont="1" applyBorder="1" applyAlignment="1">
      <alignment horizontal="center" vertical="center" wrapText="1"/>
    </xf>
    <xf numFmtId="0" fontId="27" fillId="0" borderId="58" xfId="0" applyFont="1" applyBorder="1" applyAlignment="1">
      <alignment horizontal="center" vertical="center" wrapText="1"/>
    </xf>
    <xf numFmtId="0" fontId="27" fillId="0" borderId="62" xfId="0" applyFont="1" applyBorder="1" applyAlignment="1">
      <alignment horizontal="center" vertical="center" wrapText="1"/>
    </xf>
    <xf numFmtId="0" fontId="27" fillId="0" borderId="51" xfId="0" applyFont="1" applyBorder="1" applyAlignment="1">
      <alignment horizontal="center" vertical="center" wrapText="1"/>
    </xf>
    <xf numFmtId="0" fontId="27" fillId="0" borderId="63" xfId="0" applyFont="1" applyBorder="1" applyAlignment="1">
      <alignment horizontal="center" vertical="center" wrapText="1"/>
    </xf>
    <xf numFmtId="0" fontId="27" fillId="0" borderId="65" xfId="0" applyFont="1" applyBorder="1" applyAlignment="1">
      <alignment horizontal="center" vertical="center" wrapText="1"/>
    </xf>
    <xf numFmtId="0" fontId="27" fillId="0" borderId="67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6" fillId="4" borderId="51" xfId="0" applyFont="1" applyFill="1" applyBorder="1" applyAlignment="1">
      <alignment horizontal="center" vertical="center" wrapText="1"/>
    </xf>
    <xf numFmtId="0" fontId="26" fillId="4" borderId="55" xfId="0" applyFont="1" applyFill="1" applyBorder="1" applyAlignment="1">
      <alignment horizontal="center" vertical="center" wrapText="1"/>
    </xf>
    <xf numFmtId="0" fontId="26" fillId="4" borderId="52" xfId="0" applyFont="1" applyFill="1" applyBorder="1" applyAlignment="1">
      <alignment horizontal="center" vertical="center" wrapText="1"/>
    </xf>
    <xf numFmtId="0" fontId="26" fillId="4" borderId="53" xfId="0" applyFont="1" applyFill="1" applyBorder="1" applyAlignment="1">
      <alignment horizontal="center" vertical="center" wrapText="1"/>
    </xf>
    <xf numFmtId="0" fontId="26" fillId="4" borderId="54" xfId="0" applyFont="1" applyFill="1" applyBorder="1" applyAlignment="1">
      <alignment horizontal="center" vertical="center" wrapText="1"/>
    </xf>
    <xf numFmtId="0" fontId="27" fillId="0" borderId="55" xfId="0" applyFont="1" applyBorder="1" applyAlignment="1">
      <alignment horizontal="center" vertical="center" wrapText="1"/>
    </xf>
    <xf numFmtId="0" fontId="27" fillId="0" borderId="60" xfId="0" applyFont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8" xfId="0" applyFont="1" applyBorder="1" applyAlignment="1">
      <alignment horizontal="center" vertical="center" wrapText="1"/>
    </xf>
    <xf numFmtId="0" fontId="11" fillId="12" borderId="10" xfId="0" applyFont="1" applyFill="1" applyBorder="1" applyAlignment="1">
      <alignment horizontal="left" vertical="center"/>
    </xf>
    <xf numFmtId="0" fontId="11" fillId="12" borderId="3" xfId="0" applyFont="1" applyFill="1" applyBorder="1" applyAlignment="1">
      <alignment horizontal="left" vertical="center"/>
    </xf>
    <xf numFmtId="1" fontId="36" fillId="0" borderId="3" xfId="0" applyNumberFormat="1" applyFont="1" applyBorder="1" applyAlignment="1">
      <alignment horizontal="center" vertical="center"/>
    </xf>
    <xf numFmtId="1" fontId="36" fillId="0" borderId="5" xfId="0" applyNumberFormat="1" applyFont="1" applyBorder="1" applyAlignment="1">
      <alignment horizontal="center" vertical="center"/>
    </xf>
    <xf numFmtId="0" fontId="10" fillId="12" borderId="3" xfId="0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 textRotation="90" wrapText="1"/>
    </xf>
    <xf numFmtId="0" fontId="18" fillId="0" borderId="25" xfId="0" applyFont="1" applyBorder="1" applyAlignment="1">
      <alignment horizontal="center" vertical="center" textRotation="90"/>
    </xf>
    <xf numFmtId="0" fontId="18" fillId="0" borderId="41" xfId="0" applyFont="1" applyBorder="1" applyAlignment="1">
      <alignment horizontal="center" vertical="center" textRotation="90"/>
    </xf>
    <xf numFmtId="0" fontId="18" fillId="0" borderId="43" xfId="0" applyFont="1" applyBorder="1" applyAlignment="1">
      <alignment horizontal="center" vertical="center" wrapText="1"/>
    </xf>
    <xf numFmtId="0" fontId="18" fillId="0" borderId="41" xfId="0" applyFont="1" applyBorder="1" applyAlignment="1">
      <alignment horizontal="center" vertical="center" wrapText="1"/>
    </xf>
    <xf numFmtId="0" fontId="18" fillId="0" borderId="43" xfId="0" applyFont="1" applyBorder="1" applyAlignment="1">
      <alignment horizontal="center" vertical="center" textRotation="90" wrapText="1"/>
    </xf>
    <xf numFmtId="0" fontId="18" fillId="0" borderId="41" xfId="0" applyFont="1" applyBorder="1" applyAlignment="1">
      <alignment horizontal="center" vertical="center" textRotation="90" wrapText="1"/>
    </xf>
    <xf numFmtId="0" fontId="18" fillId="0" borderId="2" xfId="0" applyFont="1" applyBorder="1" applyAlignment="1">
      <alignment horizontal="center" vertical="center" textRotation="90" wrapText="1"/>
    </xf>
    <xf numFmtId="0" fontId="11" fillId="12" borderId="33" xfId="0" applyFont="1" applyFill="1" applyBorder="1" applyAlignment="1">
      <alignment horizontal="left" vertical="center"/>
    </xf>
    <xf numFmtId="0" fontId="11" fillId="12" borderId="31" xfId="0" applyFont="1" applyFill="1" applyBorder="1" applyAlignment="1">
      <alignment horizontal="left" vertical="center"/>
    </xf>
    <xf numFmtId="0" fontId="11" fillId="12" borderId="32" xfId="0" applyFont="1" applyFill="1" applyBorder="1" applyAlignment="1">
      <alignment horizontal="left" vertical="center"/>
    </xf>
    <xf numFmtId="0" fontId="16" fillId="2" borderId="26" xfId="0" applyFont="1" applyFill="1" applyBorder="1" applyAlignment="1">
      <alignment horizontal="center" vertical="center" wrapText="1"/>
    </xf>
    <xf numFmtId="0" fontId="16" fillId="2" borderId="27" xfId="0" applyFont="1" applyFill="1" applyBorder="1" applyAlignment="1">
      <alignment horizontal="center" vertical="center" wrapText="1"/>
    </xf>
    <xf numFmtId="0" fontId="16" fillId="2" borderId="28" xfId="0" applyFont="1" applyFill="1" applyBorder="1" applyAlignment="1">
      <alignment horizontal="center" vertical="center" wrapText="1"/>
    </xf>
    <xf numFmtId="0" fontId="16" fillId="2" borderId="29" xfId="0" applyFont="1" applyFill="1" applyBorder="1" applyAlignment="1">
      <alignment horizontal="center" vertical="center" wrapText="1"/>
    </xf>
    <xf numFmtId="0" fontId="16" fillId="2" borderId="0" xfId="0" applyFont="1" applyFill="1" applyAlignment="1">
      <alignment horizontal="center" vertical="center" wrapText="1"/>
    </xf>
    <xf numFmtId="0" fontId="16" fillId="2" borderId="30" xfId="0" applyFont="1" applyFill="1" applyBorder="1" applyAlignment="1">
      <alignment horizontal="center" vertical="center" wrapText="1"/>
    </xf>
    <xf numFmtId="0" fontId="16" fillId="2" borderId="34" xfId="0" applyFont="1" applyFill="1" applyBorder="1" applyAlignment="1">
      <alignment horizontal="center" vertical="center" wrapText="1"/>
    </xf>
    <xf numFmtId="0" fontId="16" fillId="2" borderId="35" xfId="0" applyFont="1" applyFill="1" applyBorder="1" applyAlignment="1">
      <alignment horizontal="center" vertical="center" wrapText="1"/>
    </xf>
    <xf numFmtId="0" fontId="16" fillId="2" borderId="36" xfId="0" applyFont="1" applyFill="1" applyBorder="1" applyAlignment="1">
      <alignment horizontal="center" vertical="center" wrapText="1"/>
    </xf>
    <xf numFmtId="0" fontId="18" fillId="0" borderId="2" xfId="0" applyFont="1" applyBorder="1" applyAlignment="1">
      <alignment horizontal="center" vertical="center"/>
    </xf>
    <xf numFmtId="0" fontId="18" fillId="0" borderId="14" xfId="0" applyFont="1" applyBorder="1" applyAlignment="1">
      <alignment horizontal="center" vertical="center"/>
    </xf>
    <xf numFmtId="0" fontId="18" fillId="0" borderId="13" xfId="0" applyFont="1" applyBorder="1" applyAlignment="1">
      <alignment horizontal="center" vertical="center"/>
    </xf>
    <xf numFmtId="0" fontId="18" fillId="0" borderId="40" xfId="0" applyFont="1" applyBorder="1" applyAlignment="1">
      <alignment horizontal="center" vertical="center"/>
    </xf>
    <xf numFmtId="0" fontId="17" fillId="2" borderId="42" xfId="0" applyFont="1" applyFill="1" applyBorder="1" applyAlignment="1">
      <alignment horizontal="left"/>
    </xf>
    <xf numFmtId="0" fontId="17" fillId="2" borderId="43" xfId="0" applyFont="1" applyFill="1" applyBorder="1" applyAlignment="1">
      <alignment horizontal="left"/>
    </xf>
    <xf numFmtId="0" fontId="17" fillId="2" borderId="44" xfId="0" applyFont="1" applyFill="1" applyBorder="1" applyAlignment="1">
      <alignment horizontal="left"/>
    </xf>
    <xf numFmtId="0" fontId="11" fillId="0" borderId="3" xfId="0" applyFont="1" applyBorder="1" applyAlignment="1">
      <alignment horizontal="center" vertical="center" wrapText="1"/>
    </xf>
    <xf numFmtId="0" fontId="11" fillId="0" borderId="43" xfId="0" applyFont="1" applyBorder="1" applyAlignment="1">
      <alignment horizontal="center" vertical="center" textRotation="90" wrapText="1"/>
    </xf>
    <xf numFmtId="0" fontId="11" fillId="0" borderId="46" xfId="0" applyFont="1" applyBorder="1" applyAlignment="1">
      <alignment horizontal="center" vertical="center" textRotation="90" wrapText="1"/>
    </xf>
    <xf numFmtId="1" fontId="36" fillId="0" borderId="2" xfId="0" applyNumberFormat="1" applyFont="1" applyBorder="1" applyAlignment="1">
      <alignment horizontal="center" vertical="center" wrapText="1"/>
    </xf>
    <xf numFmtId="1" fontId="36" fillId="0" borderId="2" xfId="0" applyNumberFormat="1" applyFont="1" applyBorder="1" applyAlignment="1">
      <alignment horizontal="center" vertical="center"/>
    </xf>
    <xf numFmtId="1" fontId="36" fillId="0" borderId="38" xfId="0" applyNumberFormat="1" applyFont="1" applyBorder="1" applyAlignment="1">
      <alignment horizontal="center" vertical="center"/>
    </xf>
    <xf numFmtId="0" fontId="10" fillId="12" borderId="39" xfId="0" applyFont="1" applyFill="1" applyBorder="1" applyAlignment="1">
      <alignment horizontal="center" vertical="center"/>
    </xf>
    <xf numFmtId="0" fontId="10" fillId="12" borderId="31" xfId="0" applyFont="1" applyFill="1" applyBorder="1" applyAlignment="1">
      <alignment horizontal="center" vertical="center"/>
    </xf>
    <xf numFmtId="0" fontId="10" fillId="12" borderId="32" xfId="0" applyFont="1" applyFill="1" applyBorder="1" applyAlignment="1">
      <alignment horizontal="center" vertical="center"/>
    </xf>
    <xf numFmtId="0" fontId="11" fillId="0" borderId="2" xfId="0" applyFont="1" applyBorder="1" applyAlignment="1">
      <alignment horizontal="center" vertical="center" textRotation="90" wrapText="1"/>
    </xf>
    <xf numFmtId="0" fontId="11" fillId="0" borderId="3" xfId="0" applyFont="1" applyBorder="1" applyAlignment="1">
      <alignment horizontal="center" vertical="center" textRotation="90" wrapText="1"/>
    </xf>
    <xf numFmtId="0" fontId="11" fillId="0" borderId="37" xfId="0" applyFont="1" applyBorder="1" applyAlignment="1">
      <alignment horizontal="center" vertical="center" textRotation="90" wrapText="1"/>
    </xf>
    <xf numFmtId="0" fontId="11" fillId="0" borderId="10" xfId="0" applyFont="1" applyBorder="1" applyAlignment="1">
      <alignment horizontal="center" vertical="center" textRotation="90" wrapText="1"/>
    </xf>
    <xf numFmtId="0" fontId="13" fillId="14" borderId="1" xfId="0" applyFont="1" applyFill="1" applyBorder="1" applyAlignment="1">
      <alignment horizontal="center" vertical="center" wrapText="1"/>
    </xf>
    <xf numFmtId="49" fontId="14" fillId="0" borderId="1" xfId="0" applyNumberFormat="1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 textRotation="90" wrapText="1"/>
    </xf>
    <xf numFmtId="0" fontId="18" fillId="0" borderId="1" xfId="0" applyFont="1" applyBorder="1" applyAlignment="1">
      <alignment horizontal="left" vertical="center" wrapText="1"/>
    </xf>
    <xf numFmtId="0" fontId="18" fillId="0" borderId="25" xfId="0" applyFont="1" applyBorder="1" applyAlignment="1">
      <alignment horizontal="center" vertical="center" textRotation="90" wrapText="1"/>
    </xf>
    <xf numFmtId="0" fontId="18" fillId="0" borderId="3" xfId="0" applyFont="1" applyBorder="1" applyAlignment="1">
      <alignment horizontal="center" vertical="center" textRotation="90" wrapText="1"/>
    </xf>
    <xf numFmtId="0" fontId="13" fillId="0" borderId="9" xfId="0" applyFont="1" applyBorder="1" applyAlignment="1">
      <alignment horizontal="center" vertical="center" wrapText="1"/>
    </xf>
    <xf numFmtId="0" fontId="18" fillId="2" borderId="25" xfId="0" applyFont="1" applyFill="1" applyBorder="1" applyAlignment="1">
      <alignment horizontal="center" vertical="center" textRotation="90" wrapText="1"/>
    </xf>
    <xf numFmtId="0" fontId="18" fillId="2" borderId="23" xfId="0" applyFont="1" applyFill="1" applyBorder="1" applyAlignment="1">
      <alignment horizontal="center" vertical="center" textRotation="90" wrapText="1"/>
    </xf>
    <xf numFmtId="0" fontId="14" fillId="0" borderId="0" xfId="0" applyFont="1" applyAlignment="1">
      <alignment horizontal="center" vertical="center" wrapText="1"/>
    </xf>
    <xf numFmtId="0" fontId="14" fillId="0" borderId="19" xfId="0" applyFont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 wrapText="1"/>
    </xf>
    <xf numFmtId="0" fontId="14" fillId="0" borderId="20" xfId="0" applyFont="1" applyBorder="1" applyAlignment="1">
      <alignment horizontal="center" vertical="center" wrapText="1"/>
    </xf>
    <xf numFmtId="0" fontId="14" fillId="0" borderId="15" xfId="0" applyFont="1" applyBorder="1" applyAlignment="1">
      <alignment horizontal="center" vertical="center" wrapText="1"/>
    </xf>
    <xf numFmtId="0" fontId="14" fillId="0" borderId="16" xfId="0" applyFont="1" applyBorder="1" applyAlignment="1">
      <alignment horizontal="center" vertical="center" wrapText="1"/>
    </xf>
    <xf numFmtId="0" fontId="14" fillId="0" borderId="17" xfId="0" applyFont="1" applyBorder="1" applyAlignment="1">
      <alignment horizontal="center" vertical="center" wrapText="1"/>
    </xf>
    <xf numFmtId="0" fontId="13" fillId="4" borderId="2" xfId="0" applyFont="1" applyFill="1" applyBorder="1" applyAlignment="1">
      <alignment horizontal="center" vertical="center" wrapText="1"/>
    </xf>
    <xf numFmtId="0" fontId="13" fillId="4" borderId="38" xfId="0" applyFont="1" applyFill="1" applyBorder="1" applyAlignment="1">
      <alignment horizontal="center" vertical="center" wrapText="1"/>
    </xf>
    <xf numFmtId="0" fontId="13" fillId="4" borderId="1" xfId="0" applyFont="1" applyFill="1" applyBorder="1" applyAlignment="1">
      <alignment horizontal="center" vertical="center" wrapText="1"/>
    </xf>
    <xf numFmtId="0" fontId="13" fillId="4" borderId="4" xfId="0" applyFont="1" applyFill="1" applyBorder="1" applyAlignment="1">
      <alignment horizontal="center" vertical="center" wrapText="1"/>
    </xf>
    <xf numFmtId="0" fontId="14" fillId="0" borderId="7" xfId="0" applyFont="1" applyBorder="1" applyAlignment="1">
      <alignment horizontal="center" vertical="center" wrapText="1"/>
    </xf>
    <xf numFmtId="0" fontId="14" fillId="0" borderId="8" xfId="0" applyFont="1" applyBorder="1" applyAlignment="1">
      <alignment horizontal="center" vertical="center" wrapText="1"/>
    </xf>
    <xf numFmtId="0" fontId="14" fillId="0" borderId="21" xfId="0" applyFont="1" applyBorder="1" applyAlignment="1">
      <alignment horizontal="center" vertical="center" wrapText="1"/>
    </xf>
    <xf numFmtId="0" fontId="13" fillId="9" borderId="33" xfId="0" applyFont="1" applyFill="1" applyBorder="1" applyAlignment="1">
      <alignment horizontal="center" vertical="center" wrapText="1"/>
    </xf>
    <xf numFmtId="0" fontId="13" fillId="9" borderId="31" xfId="0" applyFont="1" applyFill="1" applyBorder="1" applyAlignment="1">
      <alignment horizontal="center" vertical="center" wrapText="1"/>
    </xf>
    <xf numFmtId="0" fontId="13" fillId="9" borderId="45" xfId="0" applyFont="1" applyFill="1" applyBorder="1" applyAlignment="1">
      <alignment horizontal="center" vertical="center" wrapText="1"/>
    </xf>
    <xf numFmtId="0" fontId="13" fillId="0" borderId="11" xfId="0" applyFont="1" applyBorder="1" applyAlignment="1">
      <alignment horizontal="center" vertical="center" wrapText="1"/>
    </xf>
    <xf numFmtId="0" fontId="13" fillId="0" borderId="25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 vertical="center" wrapText="1"/>
    </xf>
    <xf numFmtId="0" fontId="11" fillId="0" borderId="6" xfId="0" applyFont="1" applyBorder="1" applyAlignment="1">
      <alignment horizontal="center"/>
    </xf>
    <xf numFmtId="0" fontId="11" fillId="0" borderId="0" xfId="0" applyFont="1" applyAlignment="1">
      <alignment horizontal="center"/>
    </xf>
    <xf numFmtId="0" fontId="13" fillId="0" borderId="10" xfId="0" applyFont="1" applyBorder="1" applyAlignment="1">
      <alignment horizontal="center" vertical="center" wrapText="1"/>
    </xf>
    <xf numFmtId="49" fontId="14" fillId="0" borderId="25" xfId="0" applyNumberFormat="1" applyFont="1" applyBorder="1" applyAlignment="1">
      <alignment horizontal="center" vertical="center" wrapText="1"/>
    </xf>
    <xf numFmtId="49" fontId="14" fillId="0" borderId="46" xfId="0" applyNumberFormat="1" applyFont="1" applyBorder="1" applyAlignment="1">
      <alignment horizontal="center" vertical="center" wrapText="1"/>
    </xf>
    <xf numFmtId="0" fontId="14" fillId="0" borderId="47" xfId="0" applyFont="1" applyBorder="1" applyAlignment="1">
      <alignment horizontal="center" vertical="center" wrapText="1"/>
    </xf>
    <xf numFmtId="0" fontId="14" fillId="0" borderId="35" xfId="0" applyFont="1" applyBorder="1" applyAlignment="1">
      <alignment horizontal="center" vertical="center" wrapText="1"/>
    </xf>
    <xf numFmtId="0" fontId="14" fillId="0" borderId="48" xfId="0" applyFont="1" applyBorder="1" applyAlignment="1">
      <alignment horizontal="center" vertical="center" wrapText="1"/>
    </xf>
    <xf numFmtId="0" fontId="13" fillId="13" borderId="1" xfId="0" applyFont="1" applyFill="1" applyBorder="1" applyAlignment="1">
      <alignment horizontal="center" vertical="center" wrapText="1"/>
    </xf>
    <xf numFmtId="0" fontId="13" fillId="13" borderId="3" xfId="0" applyFont="1" applyFill="1" applyBorder="1" applyAlignment="1">
      <alignment horizontal="center" vertical="center" wrapText="1"/>
    </xf>
    <xf numFmtId="0" fontId="13" fillId="10" borderId="37" xfId="0" applyFont="1" applyFill="1" applyBorder="1" applyAlignment="1">
      <alignment horizontal="center" vertical="center" textRotation="90" wrapText="1"/>
    </xf>
    <xf numFmtId="0" fontId="13" fillId="10" borderId="9" xfId="0" applyFont="1" applyFill="1" applyBorder="1" applyAlignment="1">
      <alignment horizontal="center" vertical="center" textRotation="90" wrapText="1"/>
    </xf>
    <xf numFmtId="0" fontId="13" fillId="10" borderId="10" xfId="0" applyFont="1" applyFill="1" applyBorder="1" applyAlignment="1">
      <alignment horizontal="center" vertical="center" textRotation="90" wrapText="1"/>
    </xf>
    <xf numFmtId="0" fontId="13" fillId="0" borderId="2" xfId="0" applyFont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3" fillId="14" borderId="2" xfId="0" applyFont="1" applyFill="1" applyBorder="1" applyAlignment="1">
      <alignment horizontal="center" vertical="center" wrapText="1"/>
    </xf>
    <xf numFmtId="0" fontId="14" fillId="0" borderId="14" xfId="0" applyFont="1" applyBorder="1" applyAlignment="1">
      <alignment horizontal="center" vertical="center" wrapText="1"/>
    </xf>
    <xf numFmtId="0" fontId="14" fillId="0" borderId="13" xfId="0" applyFont="1" applyBorder="1" applyAlignment="1">
      <alignment horizontal="center" vertical="center" wrapText="1"/>
    </xf>
    <xf numFmtId="0" fontId="14" fillId="0" borderId="22" xfId="0" applyFont="1" applyBorder="1" applyAlignment="1">
      <alignment horizontal="center" vertical="center" wrapText="1"/>
    </xf>
    <xf numFmtId="0" fontId="13" fillId="4" borderId="7" xfId="0" applyFont="1" applyFill="1" applyBorder="1" applyAlignment="1">
      <alignment horizontal="center" vertical="center" wrapText="1"/>
    </xf>
    <xf numFmtId="0" fontId="13" fillId="4" borderId="8" xfId="0" applyFont="1" applyFill="1" applyBorder="1" applyAlignment="1">
      <alignment horizontal="center" vertical="center" wrapText="1"/>
    </xf>
    <xf numFmtId="0" fontId="13" fillId="4" borderId="24" xfId="0" applyFont="1" applyFill="1" applyBorder="1" applyAlignment="1">
      <alignment horizontal="center" vertical="center" wrapText="1"/>
    </xf>
    <xf numFmtId="0" fontId="13" fillId="0" borderId="19" xfId="0" applyFont="1" applyBorder="1" applyAlignment="1">
      <alignment horizontal="center" vertical="center" wrapText="1"/>
    </xf>
    <xf numFmtId="0" fontId="13" fillId="0" borderId="12" xfId="0" applyFont="1" applyBorder="1" applyAlignment="1">
      <alignment horizontal="center" vertical="center" wrapText="1"/>
    </xf>
    <xf numFmtId="0" fontId="13" fillId="0" borderId="20" xfId="0" applyFont="1" applyBorder="1" applyAlignment="1">
      <alignment horizontal="center" vertical="center" wrapText="1"/>
    </xf>
    <xf numFmtId="0" fontId="13" fillId="0" borderId="50" xfId="0" applyFont="1" applyBorder="1" applyAlignment="1">
      <alignment horizontal="center" vertical="center" wrapText="1"/>
    </xf>
    <xf numFmtId="0" fontId="13" fillId="4" borderId="39" xfId="0" applyFont="1" applyFill="1" applyBorder="1" applyAlignment="1">
      <alignment horizontal="center" vertical="center" wrapText="1"/>
    </xf>
    <xf numFmtId="0" fontId="13" fillId="4" borderId="31" xfId="0" applyFont="1" applyFill="1" applyBorder="1" applyAlignment="1">
      <alignment horizontal="center" vertical="center" wrapText="1"/>
    </xf>
    <xf numFmtId="0" fontId="13" fillId="4" borderId="45" xfId="0" applyFont="1" applyFill="1" applyBorder="1" applyAlignment="1">
      <alignment horizontal="center" vertical="center" wrapText="1"/>
    </xf>
    <xf numFmtId="0" fontId="13" fillId="4" borderId="37" xfId="0" applyFont="1" applyFill="1" applyBorder="1" applyAlignment="1">
      <alignment horizontal="center" vertical="center" wrapText="1"/>
    </xf>
    <xf numFmtId="0" fontId="13" fillId="4" borderId="9" xfId="0" applyFont="1" applyFill="1" applyBorder="1" applyAlignment="1">
      <alignment horizontal="center" vertical="center" wrapText="1"/>
    </xf>
    <xf numFmtId="0" fontId="31" fillId="0" borderId="19" xfId="0" applyFont="1" applyBorder="1" applyAlignment="1">
      <alignment horizontal="center"/>
    </xf>
    <xf numFmtId="0" fontId="31" fillId="0" borderId="12" xfId="0" applyFont="1" applyBorder="1" applyAlignment="1">
      <alignment horizontal="center"/>
    </xf>
    <xf numFmtId="0" fontId="31" fillId="0" borderId="20" xfId="0" applyFont="1" applyBorder="1" applyAlignment="1">
      <alignment horizontal="center"/>
    </xf>
    <xf numFmtId="0" fontId="31" fillId="0" borderId="6" xfId="0" applyFont="1" applyBorder="1" applyAlignment="1">
      <alignment horizontal="center"/>
    </xf>
    <xf numFmtId="0" fontId="31" fillId="0" borderId="0" xfId="0" applyFont="1" applyAlignment="1">
      <alignment horizontal="center"/>
    </xf>
    <xf numFmtId="0" fontId="31" fillId="0" borderId="82" xfId="0" applyFont="1" applyBorder="1" applyAlignment="1">
      <alignment horizontal="center"/>
    </xf>
    <xf numFmtId="0" fontId="31" fillId="0" borderId="15" xfId="0" applyFont="1" applyBorder="1" applyAlignment="1">
      <alignment horizontal="center"/>
    </xf>
    <xf numFmtId="0" fontId="31" fillId="0" borderId="16" xfId="0" applyFont="1" applyBorder="1" applyAlignment="1">
      <alignment horizontal="center"/>
    </xf>
    <xf numFmtId="0" fontId="31" fillId="0" borderId="17" xfId="0" applyFont="1" applyBorder="1" applyAlignment="1">
      <alignment horizontal="center"/>
    </xf>
    <xf numFmtId="0" fontId="18" fillId="0" borderId="37" xfId="0" applyFont="1" applyBorder="1" applyAlignment="1">
      <alignment horizontal="center" vertical="center" textRotation="90" wrapText="1"/>
    </xf>
    <xf numFmtId="0" fontId="18" fillId="0" borderId="9" xfId="0" applyFont="1" applyBorder="1" applyAlignment="1">
      <alignment horizontal="center" vertical="center" textRotation="90" wrapText="1"/>
    </xf>
    <xf numFmtId="0" fontId="18" fillId="0" borderId="11" xfId="0" applyFont="1" applyBorder="1" applyAlignment="1">
      <alignment horizontal="center" vertical="center" textRotation="90" wrapText="1"/>
    </xf>
    <xf numFmtId="0" fontId="18" fillId="0" borderId="10" xfId="0" applyFont="1" applyBorder="1" applyAlignment="1">
      <alignment horizontal="center" vertical="center" textRotation="90" wrapText="1"/>
    </xf>
    <xf numFmtId="0" fontId="13" fillId="4" borderId="43" xfId="0" applyFont="1" applyFill="1" applyBorder="1" applyAlignment="1">
      <alignment horizontal="center" vertical="center" wrapText="1"/>
    </xf>
    <xf numFmtId="0" fontId="13" fillId="4" borderId="23" xfId="0" applyFont="1" applyFill="1" applyBorder="1" applyAlignment="1">
      <alignment horizontal="center" vertical="center" wrapText="1"/>
    </xf>
    <xf numFmtId="0" fontId="13" fillId="11" borderId="1" xfId="0" applyFont="1" applyFill="1" applyBorder="1" applyAlignment="1">
      <alignment horizontal="center" vertical="center" wrapText="1"/>
    </xf>
    <xf numFmtId="0" fontId="13" fillId="11" borderId="4" xfId="0" applyFont="1" applyFill="1" applyBorder="1" applyAlignment="1">
      <alignment horizontal="center" vertical="center" wrapText="1"/>
    </xf>
    <xf numFmtId="0" fontId="13" fillId="11" borderId="3" xfId="0" applyFont="1" applyFill="1" applyBorder="1" applyAlignment="1">
      <alignment horizontal="center" vertical="center" wrapText="1"/>
    </xf>
    <xf numFmtId="0" fontId="13" fillId="11" borderId="5" xfId="0" applyFont="1" applyFill="1" applyBorder="1" applyAlignment="1">
      <alignment horizontal="center" vertical="center" wrapText="1"/>
    </xf>
    <xf numFmtId="0" fontId="13" fillId="13" borderId="4" xfId="0" applyFont="1" applyFill="1" applyBorder="1" applyAlignment="1">
      <alignment horizontal="center" vertical="center" wrapText="1"/>
    </xf>
    <xf numFmtId="0" fontId="31" fillId="0" borderId="19" xfId="0" applyFont="1" applyBorder="1" applyAlignment="1">
      <alignment horizontal="center" vertical="center" wrapText="1"/>
    </xf>
    <xf numFmtId="0" fontId="31" fillId="0" borderId="12" xfId="0" applyFont="1" applyBorder="1" applyAlignment="1">
      <alignment horizontal="center" vertical="center" wrapText="1"/>
    </xf>
    <xf numFmtId="0" fontId="31" fillId="0" borderId="20" xfId="0" applyFont="1" applyBorder="1" applyAlignment="1">
      <alignment horizontal="center" vertical="center" wrapText="1"/>
    </xf>
    <xf numFmtId="0" fontId="31" fillId="0" borderId="15" xfId="0" applyFont="1" applyBorder="1" applyAlignment="1">
      <alignment horizontal="center" vertical="center" wrapText="1"/>
    </xf>
    <xf numFmtId="0" fontId="31" fillId="0" borderId="16" xfId="0" applyFont="1" applyBorder="1" applyAlignment="1">
      <alignment horizontal="center" vertical="center" wrapText="1"/>
    </xf>
    <xf numFmtId="0" fontId="31" fillId="0" borderId="17" xfId="0" applyFont="1" applyBorder="1" applyAlignment="1">
      <alignment horizontal="center" vertical="center" wrapText="1"/>
    </xf>
    <xf numFmtId="0" fontId="33" fillId="2" borderId="7" xfId="0" applyFont="1" applyFill="1" applyBorder="1" applyAlignment="1">
      <alignment horizontal="center" vertical="center"/>
    </xf>
    <xf numFmtId="0" fontId="33" fillId="2" borderId="8" xfId="0" applyFont="1" applyFill="1" applyBorder="1" applyAlignment="1">
      <alignment horizontal="center" vertical="center"/>
    </xf>
    <xf numFmtId="0" fontId="33" fillId="2" borderId="24" xfId="0" applyFont="1" applyFill="1" applyBorder="1" applyAlignment="1">
      <alignment horizontal="center" vertical="center"/>
    </xf>
    <xf numFmtId="0" fontId="20" fillId="2" borderId="6" xfId="0" applyFont="1" applyFill="1" applyBorder="1" applyAlignment="1">
      <alignment horizontal="left" vertical="center"/>
    </xf>
    <xf numFmtId="0" fontId="20" fillId="2" borderId="0" xfId="0" applyFont="1" applyFill="1" applyAlignment="1">
      <alignment horizontal="left" vertical="center"/>
    </xf>
    <xf numFmtId="0" fontId="33" fillId="2" borderId="0" xfId="0" applyFont="1" applyFill="1" applyAlignment="1">
      <alignment horizontal="left" vertical="center"/>
    </xf>
    <xf numFmtId="0" fontId="33" fillId="2" borderId="0" xfId="0" applyFont="1" applyFill="1" applyAlignment="1">
      <alignment horizontal="left" vertical="center" wrapText="1"/>
    </xf>
    <xf numFmtId="0" fontId="15" fillId="2" borderId="26" xfId="0" applyFont="1" applyFill="1" applyBorder="1" applyAlignment="1">
      <alignment horizontal="center" vertical="center" wrapText="1"/>
    </xf>
    <xf numFmtId="0" fontId="15" fillId="2" borderId="27" xfId="0" applyFont="1" applyFill="1" applyBorder="1" applyAlignment="1">
      <alignment horizontal="center" vertical="center" wrapText="1"/>
    </xf>
    <xf numFmtId="0" fontId="15" fillId="2" borderId="28" xfId="0" applyFont="1" applyFill="1" applyBorder="1" applyAlignment="1">
      <alignment horizontal="center" vertical="center" wrapText="1"/>
    </xf>
    <xf numFmtId="0" fontId="15" fillId="2" borderId="29" xfId="0" applyFont="1" applyFill="1" applyBorder="1" applyAlignment="1">
      <alignment horizontal="center" vertical="center" wrapText="1"/>
    </xf>
    <xf numFmtId="0" fontId="15" fillId="2" borderId="0" xfId="0" applyFont="1" applyFill="1" applyAlignment="1">
      <alignment horizontal="center" vertical="center" wrapText="1"/>
    </xf>
    <xf numFmtId="0" fontId="15" fillId="2" borderId="30" xfId="0" applyFont="1" applyFill="1" applyBorder="1" applyAlignment="1">
      <alignment horizontal="center" vertical="center" wrapText="1"/>
    </xf>
    <xf numFmtId="0" fontId="15" fillId="2" borderId="34" xfId="0" applyFont="1" applyFill="1" applyBorder="1" applyAlignment="1">
      <alignment horizontal="center" vertical="center" wrapText="1"/>
    </xf>
    <xf numFmtId="0" fontId="15" fillId="2" borderId="35" xfId="0" applyFont="1" applyFill="1" applyBorder="1" applyAlignment="1">
      <alignment horizontal="center" vertical="center" wrapText="1"/>
    </xf>
    <xf numFmtId="0" fontId="15" fillId="2" borderId="36" xfId="0" applyFont="1" applyFill="1" applyBorder="1" applyAlignment="1">
      <alignment horizontal="center" vertical="center" wrapText="1"/>
    </xf>
    <xf numFmtId="0" fontId="34" fillId="2" borderId="2" xfId="0" applyFont="1" applyFill="1" applyBorder="1" applyAlignment="1">
      <alignment horizontal="center" vertical="center"/>
    </xf>
    <xf numFmtId="0" fontId="18" fillId="0" borderId="23" xfId="0" applyFont="1" applyBorder="1" applyAlignment="1">
      <alignment horizontal="center" vertical="center" textRotation="90" wrapText="1"/>
    </xf>
    <xf numFmtId="0" fontId="31" fillId="0" borderId="1" xfId="0" applyFont="1" applyBorder="1" applyAlignment="1">
      <alignment horizontal="center" vertical="center" wrapText="1"/>
    </xf>
    <xf numFmtId="14" fontId="31" fillId="0" borderId="19" xfId="0" applyNumberFormat="1" applyFont="1" applyBorder="1" applyAlignment="1">
      <alignment horizontal="center" vertical="center" wrapText="1"/>
    </xf>
    <xf numFmtId="14" fontId="31" fillId="0" borderId="12" xfId="0" applyNumberFormat="1" applyFont="1" applyBorder="1" applyAlignment="1">
      <alignment horizontal="center" vertical="center" wrapText="1"/>
    </xf>
    <xf numFmtId="14" fontId="31" fillId="0" borderId="20" xfId="0" applyNumberFormat="1" applyFont="1" applyBorder="1" applyAlignment="1">
      <alignment horizontal="center" vertical="center" wrapText="1"/>
    </xf>
    <xf numFmtId="14" fontId="31" fillId="0" borderId="6" xfId="0" applyNumberFormat="1" applyFont="1" applyBorder="1" applyAlignment="1">
      <alignment horizontal="center" vertical="center" wrapText="1"/>
    </xf>
    <xf numFmtId="14" fontId="31" fillId="0" borderId="0" xfId="0" applyNumberFormat="1" applyFont="1" applyAlignment="1">
      <alignment horizontal="center" vertical="center" wrapText="1"/>
    </xf>
    <xf numFmtId="14" fontId="31" fillId="0" borderId="82" xfId="0" applyNumberFormat="1" applyFont="1" applyBorder="1" applyAlignment="1">
      <alignment horizontal="center" vertical="center" wrapText="1"/>
    </xf>
    <xf numFmtId="14" fontId="31" fillId="0" borderId="15" xfId="0" applyNumberFormat="1" applyFont="1" applyBorder="1" applyAlignment="1">
      <alignment horizontal="center" vertical="center" wrapText="1"/>
    </xf>
    <xf numFmtId="14" fontId="31" fillId="0" borderId="16" xfId="0" applyNumberFormat="1" applyFont="1" applyBorder="1" applyAlignment="1">
      <alignment horizontal="center" vertical="center" wrapText="1"/>
    </xf>
    <xf numFmtId="14" fontId="31" fillId="0" borderId="17" xfId="0" applyNumberFormat="1" applyFont="1" applyBorder="1" applyAlignment="1">
      <alignment horizontal="center" vertical="center" wrapText="1"/>
    </xf>
    <xf numFmtId="0" fontId="33" fillId="2" borderId="1" xfId="0" applyFont="1" applyFill="1" applyBorder="1" applyAlignment="1">
      <alignment horizontal="center" vertical="center"/>
    </xf>
    <xf numFmtId="0" fontId="18" fillId="0" borderId="25" xfId="0" applyFont="1" applyBorder="1" applyAlignment="1">
      <alignment horizontal="left" vertical="center" wrapText="1"/>
    </xf>
    <xf numFmtId="0" fontId="18" fillId="0" borderId="41" xfId="0" applyFont="1" applyBorder="1" applyAlignment="1">
      <alignment horizontal="left" vertical="center" wrapText="1"/>
    </xf>
    <xf numFmtId="0" fontId="18" fillId="0" borderId="23" xfId="0" applyFont="1" applyBorder="1" applyAlignment="1">
      <alignment horizontal="left" vertical="center" wrapText="1"/>
    </xf>
    <xf numFmtId="0" fontId="13" fillId="0" borderId="49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4" borderId="3" xfId="0" applyFont="1" applyFill="1" applyBorder="1" applyAlignment="1">
      <alignment horizontal="center" vertical="center" wrapText="1"/>
    </xf>
    <xf numFmtId="0" fontId="13" fillId="0" borderId="18" xfId="0" applyFont="1" applyBorder="1" applyAlignment="1">
      <alignment horizontal="center" vertical="center" wrapText="1"/>
    </xf>
    <xf numFmtId="0" fontId="13" fillId="4" borderId="7" xfId="0" applyFont="1" applyFill="1" applyBorder="1" applyAlignment="1">
      <alignment horizontal="center" vertical="center"/>
    </xf>
    <xf numFmtId="0" fontId="13" fillId="4" borderId="8" xfId="0" applyFont="1" applyFill="1" applyBorder="1" applyAlignment="1">
      <alignment horizontal="center" vertical="center"/>
    </xf>
    <xf numFmtId="0" fontId="13" fillId="4" borderId="21" xfId="0" applyFont="1" applyFill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4" fillId="0" borderId="9" xfId="1" applyFont="1" applyBorder="1" applyAlignment="1">
      <alignment horizontal="center" vertical="center" textRotation="90" wrapText="1"/>
    </xf>
    <xf numFmtId="0" fontId="4" fillId="0" borderId="9" xfId="1" applyFont="1" applyBorder="1" applyAlignment="1">
      <alignment horizontal="center" vertical="center" textRotation="90"/>
    </xf>
    <xf numFmtId="0" fontId="4" fillId="0" borderId="10" xfId="1" applyFont="1" applyBorder="1" applyAlignment="1">
      <alignment horizontal="center" vertical="center" textRotation="90"/>
    </xf>
    <xf numFmtId="0" fontId="1" fillId="3" borderId="1" xfId="1" applyFill="1" applyBorder="1" applyAlignment="1">
      <alignment horizontal="center" vertical="center"/>
    </xf>
    <xf numFmtId="0" fontId="1" fillId="3" borderId="1" xfId="1" applyFill="1" applyBorder="1" applyAlignment="1">
      <alignment horizontal="center" vertical="center" wrapText="1"/>
    </xf>
    <xf numFmtId="0" fontId="1" fillId="3" borderId="3" xfId="1" applyFill="1" applyBorder="1" applyAlignment="1">
      <alignment horizontal="center" vertical="center"/>
    </xf>
  </cellXfs>
  <cellStyles count="5">
    <cellStyle name="Currency 2" xfId="3" xr:uid="{00000000-0005-0000-0000-000000000000}"/>
    <cellStyle name="Normal" xfId="0" builtinId="0"/>
    <cellStyle name="Normal 2" xfId="1" xr:uid="{00000000-0005-0000-0000-000002000000}"/>
    <cellStyle name="Normal 3" xfId="2" xr:uid="{00000000-0005-0000-0000-000003000000}"/>
    <cellStyle name="Normal_Nuevo ITC2 IP" xfId="4" xr:uid="{00000000-0005-0000-0000-000004000000}"/>
  </cellStyles>
  <dxfs count="321"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 patternType="solid">
          <fgColor rgb="FFF79646"/>
          <bgColor rgb="FFF79646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theme="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 patternType="solid">
          <fgColor rgb="FFF79646"/>
          <bgColor rgb="FFF79646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theme="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79646"/>
          <bgColor rgb="FFF79646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 patternType="solid">
          <fgColor rgb="FFF79646"/>
          <bgColor rgb="FFF79646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>
          <bgColor theme="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79646"/>
          <bgColor rgb="FFF79646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theme="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94D18F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 patternType="solid">
          <fgColor rgb="FFF79646"/>
          <bgColor rgb="FFF79646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9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79646"/>
          <bgColor rgb="FFF79646"/>
        </patternFill>
      </fill>
    </dxf>
    <dxf>
      <fill>
        <patternFill>
          <bgColor rgb="FF00B050"/>
        </patternFill>
      </fill>
    </dxf>
    <dxf>
      <fill>
        <patternFill>
          <bgColor theme="9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 patternType="solid">
          <fgColor rgb="FFFFC000"/>
          <bgColor rgb="FFFFC000"/>
        </patternFill>
      </fill>
    </dxf>
    <dxf>
      <fill>
        <patternFill patternType="solid">
          <fgColor rgb="FFFFFF00"/>
          <bgColor rgb="FFFFFF00"/>
        </patternFill>
      </fill>
    </dxf>
    <dxf>
      <fill>
        <patternFill patternType="solid">
          <fgColor rgb="FF00B050"/>
          <bgColor rgb="FF00B050"/>
        </patternFill>
      </fill>
    </dxf>
    <dxf>
      <fill>
        <patternFill patternType="solid">
          <fgColor rgb="FFF79646"/>
          <bgColor rgb="FFF79646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theme="9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theme="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Light16"/>
  <colors>
    <mruColors>
      <color rgb="FFFFFF00"/>
      <color rgb="FFFF0000"/>
      <color rgb="FF00FF00"/>
      <color rgb="FFFFFF99"/>
      <color rgb="FFFF33CC"/>
      <color rgb="FF7E3210"/>
      <color rgb="FFCCE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microsoft.com/office/2017/06/relationships/rdRichValueTypes" Target="richData/rdRichValueType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microsoft.com/office/2017/06/relationships/rdRichValueStructure" Target="richData/rdrichvaluestructure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microsoft.com/office/2017/06/relationships/rdRichValue" Target="richData/rdrichvalue.xml"/><Relationship Id="rId5" Type="http://schemas.openxmlformats.org/officeDocument/2006/relationships/externalLink" Target="externalLinks/externalLink1.xml"/><Relationship Id="rId10" Type="http://schemas.microsoft.com/office/2022/10/relationships/richValueRel" Target="richData/richValueRel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microsoft.com/office/2007/relationships/hdphoto" Target="../media/hdphoto2.wdp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317500</xdr:colOff>
      <xdr:row>0</xdr:row>
      <xdr:rowOff>295602</xdr:rowOff>
    </xdr:from>
    <xdr:to>
      <xdr:col>3</xdr:col>
      <xdr:colOff>1809750</xdr:colOff>
      <xdr:row>3</xdr:row>
      <xdr:rowOff>212881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70125" y="295602"/>
          <a:ext cx="5492750" cy="16794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1193800</xdr:colOff>
      <xdr:row>55</xdr:row>
      <xdr:rowOff>119061</xdr:rowOff>
    </xdr:from>
    <xdr:to>
      <xdr:col>4</xdr:col>
      <xdr:colOff>2975266</xdr:colOff>
      <xdr:row>60</xdr:row>
      <xdr:rowOff>459931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duotone>
            <a:prstClr val="black"/>
            <a:schemeClr val="accent1">
              <a:tint val="45000"/>
              <a:satMod val="400000"/>
            </a:schemeClr>
          </a:duoton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brightnessContrast bright="4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28236" b="22995"/>
        <a:stretch/>
      </xdr:blipFill>
      <xdr:spPr>
        <a:xfrm rot="16200000">
          <a:off x="4950192" y="92969982"/>
          <a:ext cx="3460307" cy="5258091"/>
        </a:xfrm>
        <a:prstGeom prst="rect">
          <a:avLst/>
        </a:prstGeom>
      </xdr:spPr>
    </xdr:pic>
    <xdr:clientData/>
  </xdr:twoCellAnchor>
  <xdr:twoCellAnchor editAs="oneCell">
    <xdr:from>
      <xdr:col>7</xdr:col>
      <xdr:colOff>2500312</xdr:colOff>
      <xdr:row>56</xdr:row>
      <xdr:rowOff>214312</xdr:rowOff>
    </xdr:from>
    <xdr:to>
      <xdr:col>8</xdr:col>
      <xdr:colOff>1858327</xdr:colOff>
      <xdr:row>60</xdr:row>
      <xdr:rowOff>480377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68DA3B8E-D63F-4A5E-AB8C-CA8AC8C6B82C}"/>
            </a:ext>
          </a:extLst>
        </xdr:cNvPr>
        <xdr:cNvPicPr/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5570" b="99241" l="5523" r="99014">
                      <a14:foregroundMark x1="197" y1="59494" x2="2761" y2="58987"/>
                      <a14:foregroundMark x1="2761" y1="58987" x2="16174" y2="26329"/>
                      <a14:foregroundMark x1="16174" y1="26329" x2="32939" y2="20759"/>
                      <a14:foregroundMark x1="32939" y1="20759" x2="35897" y2="759"/>
                      <a14:foregroundMark x1="2959" y1="34937" x2="24260" y2="7595"/>
                      <a14:foregroundMark x1="6509" y1="27848" x2="19132" y2="15696"/>
                      <a14:foregroundMark x1="19132" y1="15696" x2="34122" y2="8861"/>
                      <a14:foregroundMark x1="34122" y1="8861" x2="36292" y2="8861"/>
                      <a14:foregroundMark x1="41223" y1="21013" x2="60355" y2="11392"/>
                      <a14:foregroundMark x1="36095" y1="10127" x2="62919" y2="2025"/>
                      <a14:foregroundMark x1="72387" y1="24557" x2="88363" y2="4051"/>
                      <a14:foregroundMark x1="89152" y1="40253" x2="97239" y2="12405"/>
                      <a14:foregroundMark x1="93097" y1="52152" x2="98422" y2="23038"/>
                      <a14:foregroundMark x1="58185" y1="86329" x2="94477" y2="84304"/>
                      <a14:foregroundMark x1="64694" y1="81013" x2="99014" y2="73671"/>
                      <a14:foregroundMark x1="57199" y1="82278" x2="83629" y2="88101"/>
                      <a14:foregroundMark x1="53057" y1="90127" x2="91124" y2="87089"/>
                      <a14:foregroundMark x1="18146" y1="90886" x2="34122" y2="85316"/>
                      <a14:foregroundMark x1="23274" y1="71139" x2="43984" y2="66076"/>
                      <a14:foregroundMark x1="46943" y1="87089" x2="49112" y2="77722"/>
                      <a14:foregroundMark x1="57396" y1="91646" x2="70809" y2="91899"/>
                      <a14:foregroundMark x1="70809" y1="91899" x2="87377" y2="90633"/>
                      <a14:foregroundMark x1="87377" y1="90633" x2="93097" y2="90633"/>
                      <a14:foregroundMark x1="48718" y1="91646" x2="77120" y2="97215"/>
                      <a14:foregroundMark x1="55424" y1="65063" x2="60355" y2="64051"/>
                      <a14:foregroundMark x1="38659" y1="91139" x2="35897" y2="99241"/>
                      <a14:foregroundMark x1="38659" y1="22278" x2="40828" y2="34684"/>
                      <a14:foregroundMark x1="40828" y1="34684" x2="47535" y2="40000"/>
                      <a14:foregroundMark x1="47535" y1="40000" x2="57002" y2="27848"/>
                      <a14:foregroundMark x1="57002" y1="27848" x2="59961" y2="19494"/>
                      <a14:foregroundMark x1="59961" y1="19494" x2="59961" y2="19494"/>
                      <a14:foregroundMark x1="3550" y1="9114" x2="2170" y2="38481"/>
                      <a14:foregroundMark x1="2170" y1="38481" x2="5523" y2="35190"/>
                      <a14:foregroundMark x1="5523" y1="35190" x2="19724" y2="9114"/>
                      <a14:foregroundMark x1="19724" y1="9114" x2="19724" y2="9114"/>
                      <a14:foregroundMark x1="7298" y1="72152" x2="9467" y2="63544"/>
                      <a14:foregroundMark x1="9467" y1="63544" x2="9467" y2="63544"/>
                      <a14:foregroundMark x1="10454" y1="81266" x2="10454" y2="81266"/>
                      <a14:foregroundMark x1="8679" y1="32658" x2="21302" y2="24557"/>
                      <a14:foregroundMark x1="22288" y1="21013" x2="39250" y2="14430"/>
                      <a14:foregroundMark x1="36884" y1="15696" x2="48126" y2="21772"/>
                      <a14:foregroundMark x1="9665" y1="11646" x2="35897" y2="6582"/>
                      <a14:foregroundMark x1="5523" y1="7089" x2="27416" y2="3291"/>
                      <a14:foregroundMark x1="27416" y1="3291" x2="27416" y2="3291"/>
                      <a14:foregroundMark x1="2761" y1="35949" x2="11440" y2="29367"/>
                      <a14:foregroundMark x1="11440" y1="29367" x2="12821" y2="13165"/>
                      <a14:foregroundMark x1="12821" y1="13165" x2="9270" y2="5570"/>
                      <a14:foregroundMark x1="9270" y1="5570" x2="197" y2="8861"/>
                      <a14:foregroundMark x1="197" y1="8861" x2="592" y2="21519"/>
                      <a14:foregroundMark x1="592" y1="21519" x2="2761" y2="30380"/>
                      <a14:foregroundMark x1="2761" y1="30380" x2="4339" y2="32152"/>
                      <a14:foregroundMark x1="4339" y1="32152" x2="7101" y2="32405"/>
                      <a14:foregroundMark x1="8876" y1="18481" x2="17357" y2="17722"/>
                      <a14:foregroundMark x1="17357" y1="17722" x2="18146" y2="11139"/>
                      <a14:foregroundMark x1="18146" y1="11139" x2="5523" y2="11392"/>
                      <a14:foregroundMark x1="5523" y1="11392" x2="4142" y2="17468"/>
                      <a14:foregroundMark x1="4142" y1="17468" x2="10651" y2="18734"/>
                      <a14:foregroundMark x1="10651" y1="18734" x2="15187" y2="17468"/>
                      <a14:foregroundMark x1="22682" y1="18734" x2="32742" y2="17975"/>
                      <a14:foregroundMark x1="32742" y1="17975" x2="41223" y2="12152"/>
                      <a14:foregroundMark x1="41223" y1="12152" x2="42801" y2="3038"/>
                      <a14:foregroundMark x1="42801" y1="3038" x2="39448" y2="1772"/>
                      <a14:foregroundMark x1="39448" y1="1772" x2="31953" y2="4051"/>
                      <a14:foregroundMark x1="31953" y1="4051" x2="26430" y2="8861"/>
                      <a14:foregroundMark x1="26430" y1="8861" x2="24655" y2="18734"/>
                      <a14:foregroundMark x1="24655" y1="18734" x2="26036" y2="20253"/>
                      <a14:foregroundMark x1="26036" y1="20253" x2="26036" y2="20253"/>
                      <a14:foregroundMark x1="34714" y1="21013" x2="40039" y2="11646"/>
                      <a14:foregroundMark x1="40039" y1="11646" x2="37278" y2="4304"/>
                      <a14:foregroundMark x1="37278" y1="4304" x2="30572" y2="10127"/>
                      <a14:foregroundMark x1="30572" y1="10127" x2="29783" y2="15696"/>
                      <a14:foregroundMark x1="29783" y1="15696" x2="32544" y2="17722"/>
                      <a14:foregroundMark x1="32544" y1="17722" x2="34517" y2="17722"/>
                      <a14:foregroundMark x1="57791" y1="11899" x2="59961" y2="8354"/>
                      <a14:foregroundMark x1="59961" y1="8354" x2="56410" y2="6582"/>
                      <a14:foregroundMark x1="56410" y1="6582" x2="55621" y2="11392"/>
                      <a14:foregroundMark x1="55621" y1="11392" x2="57396" y2="12658"/>
                      <a14:foregroundMark x1="57396" y1="14177" x2="56213" y2="15443"/>
                      <a14:foregroundMark x1="56213" y1="15443" x2="54832" y2="18987"/>
                      <a14:foregroundMark x1="54832" y1="18987" x2="55227" y2="22278"/>
                      <a14:foregroundMark x1="55227" y1="22278" x2="56607" y2="22785"/>
                      <a14:foregroundMark x1="56607" y1="22785" x2="57988" y2="19494"/>
                      <a14:foregroundMark x1="57988" y1="19494" x2="57199" y2="14177"/>
                      <a14:foregroundMark x1="57199" y1="14177" x2="56410" y2="14177"/>
                      <a14:foregroundMark x1="32939" y1="89114" x2="32939" y2="89114"/>
                      <a14:foregroundMark x1="26627" y1="83291" x2="11243" y2="91899"/>
                      <a14:foregroundMark x1="11243" y1="91899" x2="11045" y2="91899"/>
                      <a14:foregroundMark x1="4142" y1="94177" x2="3748" y2="92911"/>
                      <a14:foregroundMark x1="3748" y1="92911" x2="3748" y2="92911"/>
                    </a14:backgroundRemoval>
                  </a14:imgEffect>
                  <a14:imgEffect>
                    <a14:brightnessContrast bright="20000"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6644937" y="94892812"/>
          <a:ext cx="2977515" cy="245681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&#160;\Users\USER\AppData\Local\Microsoft\Windows\Temporary%20Internet%20Files\Content.IE5\GKOLJ07U\IPERC_JADV_ULTIMO%20ENERO%202012%20%20minaaaaaaaaaaaaaaaaaaaaaaaaaaaa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SE DE DATOS"/>
      <sheetName val="S,SO,MA"/>
      <sheetName val="CURSOS CAP"/>
      <sheetName val="EVAL. RIESGO"/>
      <sheetName val="CONSECUENCIAS"/>
      <sheetName val="RIESGOS"/>
      <sheetName val="PELIGRO"/>
      <sheetName val="EJEC. DE LABORES VERTI"/>
      <sheetName val="EJEC. DE LABORES HZ."/>
      <sheetName val="EXPLOT.. DE TAJEOS"/>
      <sheetName val="EJEC. DE RAMPAS"/>
      <sheetName val="EJEC. DE REFUGIOS"/>
      <sheetName val="SERVICIOS"/>
      <sheetName val="ACARREO"/>
      <sheetName val="IPERC CONTINUO"/>
    </sheetNames>
    <sheetDataSet>
      <sheetData sheetId="0"/>
      <sheetData sheetId="1"/>
      <sheetData sheetId="2"/>
      <sheetData sheetId="3"/>
      <sheetData sheetId="4">
        <row r="6">
          <cell r="B6" t="str">
            <v>Afecciones de los músculos, tendones , huesos, articulaciones</v>
          </cell>
        </row>
        <row r="7">
          <cell r="B7" t="str">
            <v>Agotamiento de recursos naturales</v>
          </cell>
        </row>
        <row r="8">
          <cell r="B8" t="str">
            <v>Agresión física</v>
          </cell>
        </row>
        <row r="9">
          <cell r="B9" t="str">
            <v>Agresión psicológica</v>
          </cell>
        </row>
        <row r="10">
          <cell r="B10" t="str">
            <v>Ahogamiento/Hipotermia</v>
          </cell>
        </row>
        <row r="11">
          <cell r="B11" t="str">
            <v>Alteración de la biodiversidad</v>
          </cell>
        </row>
        <row r="12">
          <cell r="B12" t="str">
            <v>Alteración de la calidad del agua</v>
          </cell>
        </row>
        <row r="13">
          <cell r="B13" t="str">
            <v>Alteración de la calidad del agua y del suelo</v>
          </cell>
        </row>
        <row r="14">
          <cell r="B14" t="str">
            <v>Alteración de la calidad del agua, suelo y aire</v>
          </cell>
        </row>
        <row r="15">
          <cell r="B15" t="str">
            <v>Alteración de la calidad del aire</v>
          </cell>
        </row>
        <row r="16">
          <cell r="B16" t="str">
            <v>Alteración de la calidad del aire y agua</v>
          </cell>
        </row>
        <row r="17">
          <cell r="B17" t="str">
            <v>Alteración de la calidad del aire y suelo</v>
          </cell>
        </row>
        <row r="18">
          <cell r="B18" t="str">
            <v>Alteración de la calidad del suelo</v>
          </cell>
        </row>
        <row r="19">
          <cell r="B19" t="str">
            <v>Alteración de la fauna</v>
          </cell>
        </row>
        <row r="20">
          <cell r="B20" t="str">
            <v>Alteración de la flora</v>
          </cell>
        </row>
        <row r="21">
          <cell r="B21" t="str">
            <v>Alteración del clima</v>
          </cell>
        </row>
        <row r="22">
          <cell r="B22" t="str">
            <v>Alteración del paisaje</v>
          </cell>
        </row>
        <row r="23">
          <cell r="B23" t="str">
            <v>Aluvionación</v>
          </cell>
        </row>
        <row r="24">
          <cell r="B24" t="str">
            <v>Amputación</v>
          </cell>
        </row>
        <row r="25">
          <cell r="B25" t="str">
            <v>Aplastamiento</v>
          </cell>
        </row>
        <row r="26">
          <cell r="B26" t="str">
            <v>Asfixia</v>
          </cell>
        </row>
        <row r="27">
          <cell r="B27" t="str">
            <v>Atropello</v>
          </cell>
        </row>
        <row r="28">
          <cell r="B28" t="str">
            <v>Caida de equipo</v>
          </cell>
        </row>
        <row r="29">
          <cell r="B29" t="str">
            <v xml:space="preserve">Colisión </v>
          </cell>
        </row>
        <row r="30">
          <cell r="B30" t="str">
            <v>Compromiso del Sistema Musculoesquelético</v>
          </cell>
        </row>
        <row r="31">
          <cell r="B31" t="str">
            <v>Contaminación</v>
          </cell>
        </row>
        <row r="32">
          <cell r="B32" t="str">
            <v>Contaminación del agua</v>
          </cell>
        </row>
        <row r="33">
          <cell r="B33" t="str">
            <v>Contaminación del aire</v>
          </cell>
        </row>
        <row r="34">
          <cell r="B34" t="str">
            <v>Contaminación del suelo</v>
          </cell>
        </row>
        <row r="35">
          <cell r="B35" t="str">
            <v>Contaminación por ruido</v>
          </cell>
        </row>
        <row r="36">
          <cell r="B36" t="str">
            <v>Contusión</v>
          </cell>
        </row>
        <row r="37">
          <cell r="B37" t="str">
            <v>Cortes</v>
          </cell>
        </row>
        <row r="38">
          <cell r="B38" t="str">
            <v>Daño a equipos</v>
          </cell>
        </row>
        <row r="39">
          <cell r="B39" t="str">
            <v>Daño Moral</v>
          </cell>
        </row>
        <row r="40">
          <cell r="B40" t="str">
            <v>Daños a la Salud</v>
          </cell>
        </row>
        <row r="41">
          <cell r="B41" t="str">
            <v>Daños materiales (equipo , proceso , instalaciones)</v>
          </cell>
        </row>
        <row r="42">
          <cell r="B42" t="str">
            <v>Deficiencia visual</v>
          </cell>
        </row>
        <row r="43">
          <cell r="B43" t="str">
            <v>Derrumbe</v>
          </cell>
        </row>
        <row r="44">
          <cell r="B44" t="str">
            <v>Desorientacion</v>
          </cell>
        </row>
        <row r="45">
          <cell r="B45" t="str">
            <v>Desprestigio</v>
          </cell>
        </row>
        <row r="46">
          <cell r="B46" t="str">
            <v>Electrocución</v>
          </cell>
        </row>
        <row r="47">
          <cell r="B47" t="str">
            <v>Enfermedades</v>
          </cell>
        </row>
        <row r="48">
          <cell r="B48" t="str">
            <v>Enfermedades respiratorias</v>
          </cell>
        </row>
        <row r="49">
          <cell r="B49" t="str">
            <v>Estrés</v>
          </cell>
        </row>
        <row r="50">
          <cell r="B50" t="str">
            <v>Estrés termico</v>
          </cell>
        </row>
        <row r="51">
          <cell r="B51" t="str">
            <v>Excoriaciones</v>
          </cell>
        </row>
        <row r="52">
          <cell r="B52" t="str">
            <v>Explosion</v>
          </cell>
        </row>
        <row r="53">
          <cell r="B53" t="str">
            <v>Fatiga / Cansancio</v>
          </cell>
        </row>
        <row r="54">
          <cell r="B54" t="str">
            <v>Fatiga ocular, cansancio, dolor de cabeza</v>
          </cell>
        </row>
        <row r="55">
          <cell r="B55" t="str">
            <v>Fractura</v>
          </cell>
        </row>
        <row r="56">
          <cell r="B56" t="str">
            <v>Golpe</v>
          </cell>
        </row>
        <row r="57">
          <cell r="B57" t="str">
            <v xml:space="preserve">Golpes / Cortes </v>
          </cell>
        </row>
        <row r="58">
          <cell r="B58" t="str">
            <v>Golpes / Cortes / Atrapamiento</v>
          </cell>
        </row>
        <row r="59">
          <cell r="B59" t="str">
            <v>Golpes / Fracturas, otros</v>
          </cell>
        </row>
        <row r="60">
          <cell r="B60" t="str">
            <v xml:space="preserve">Golpes / Lesiones </v>
          </cell>
        </row>
        <row r="61">
          <cell r="B61" t="str">
            <v>Golpes / Lesiones / Caida de objeto</v>
          </cell>
        </row>
        <row r="62">
          <cell r="B62" t="str">
            <v xml:space="preserve">Heridas </v>
          </cell>
        </row>
        <row r="63">
          <cell r="B63" t="str">
            <v>Hipoacusia</v>
          </cell>
        </row>
        <row r="64">
          <cell r="B64" t="str">
            <v>Huaycos</v>
          </cell>
        </row>
        <row r="65">
          <cell r="B65" t="str">
            <v>Impactos contra estructuras</v>
          </cell>
        </row>
        <row r="66">
          <cell r="B66" t="str">
            <v>Incendio</v>
          </cell>
        </row>
        <row r="67">
          <cell r="B67" t="str">
            <v>Incrustamiento por proyeccion de objetos</v>
          </cell>
        </row>
        <row r="68">
          <cell r="B68" t="str">
            <v>Infecciones</v>
          </cell>
        </row>
        <row r="69">
          <cell r="B69" t="str">
            <v>Intoxicación</v>
          </cell>
        </row>
        <row r="70">
          <cell r="B70" t="str">
            <v>Intoxicaciones por inhalacion</v>
          </cell>
        </row>
        <row r="71">
          <cell r="B71" t="str">
            <v>Inundación</v>
          </cell>
        </row>
        <row r="72">
          <cell r="B72" t="str">
            <v>Irritacion por exposicion a particulas en niveles superiores al limite permitido(efecto cronico)</v>
          </cell>
        </row>
        <row r="73">
          <cell r="B73" t="str">
            <v>Irritacion,alergias en las vias respiratorias</v>
          </cell>
        </row>
        <row r="74">
          <cell r="B74" t="str">
            <v>Lesion por contacto quimico (por via Cutanea, respiratoria,digestiva y ocular)</v>
          </cell>
        </row>
        <row r="75">
          <cell r="B75" t="str">
            <v>Lesiones a las extremidades</v>
          </cell>
        </row>
        <row r="76">
          <cell r="B76" t="str">
            <v>Lesiones a las extremidades superiores</v>
          </cell>
        </row>
        <row r="77">
          <cell r="B77" t="str">
            <v>Lesiones en la cabeza</v>
          </cell>
        </row>
        <row r="78">
          <cell r="B78" t="str">
            <v>Lesiones físicos (contusiones, escoriación, cortes)</v>
          </cell>
        </row>
        <row r="79">
          <cell r="B79" t="str">
            <v>Lesiones producidas por mala postura de trabajo</v>
          </cell>
        </row>
        <row r="80">
          <cell r="B80" t="str">
            <v>Lesiones varias</v>
          </cell>
        </row>
        <row r="81">
          <cell r="B81" t="str">
            <v>Mal de altura</v>
          </cell>
        </row>
        <row r="82">
          <cell r="B82" t="str">
            <v>Mordedura</v>
          </cell>
        </row>
        <row r="83">
          <cell r="B83" t="str">
            <v>Muerte</v>
          </cell>
        </row>
        <row r="84">
          <cell r="B84" t="str">
            <v>Naufragio</v>
          </cell>
        </row>
        <row r="85">
          <cell r="B85" t="str">
            <v>Panico</v>
          </cell>
        </row>
        <row r="86">
          <cell r="B86" t="str">
            <v>Perdida a la propiedad</v>
          </cell>
        </row>
        <row r="87">
          <cell r="B87" t="str">
            <v>Perdida al proceso</v>
          </cell>
        </row>
        <row r="88">
          <cell r="B88" t="str">
            <v>Perdida de Capacidad Física</v>
          </cell>
        </row>
        <row r="89">
          <cell r="B89" t="str">
            <v>Perdida de Capacidad Psicológica</v>
          </cell>
        </row>
        <row r="90">
          <cell r="B90" t="str">
            <v>Perdida de imagen</v>
          </cell>
        </row>
        <row r="91">
          <cell r="B91" t="str">
            <v>Pérdida de la capacidad auditiva</v>
          </cell>
        </row>
        <row r="92">
          <cell r="B92" t="str">
            <v>Pérdida de la capacidad pulmonar</v>
          </cell>
        </row>
        <row r="93">
          <cell r="B93" t="str">
            <v>Pérdida de la capacidad visual</v>
          </cell>
        </row>
        <row r="94">
          <cell r="B94" t="str">
            <v>Perdida de VALOR</v>
          </cell>
        </row>
        <row r="95">
          <cell r="B95" t="str">
            <v>Picadura</v>
          </cell>
        </row>
        <row r="96">
          <cell r="B96" t="str">
            <v>Problema muscular</v>
          </cell>
        </row>
        <row r="97">
          <cell r="B97" t="str">
            <v>Quemadura por radicación solar / Hipotermia</v>
          </cell>
        </row>
        <row r="98">
          <cell r="B98" t="str">
            <v>Quemaduras</v>
          </cell>
        </row>
        <row r="99">
          <cell r="B99" t="str">
            <v>Quemaduras leves</v>
          </cell>
        </row>
        <row r="100">
          <cell r="B100" t="str">
            <v>Radiaciones ionizantes</v>
          </cell>
        </row>
        <row r="101">
          <cell r="B101" t="str">
            <v>Radiaciones no ionizantes</v>
          </cell>
        </row>
        <row r="102">
          <cell r="B102" t="str">
            <v>Rasguños</v>
          </cell>
        </row>
        <row r="103">
          <cell r="B103" t="str">
            <v>Resbalones</v>
          </cell>
        </row>
        <row r="104">
          <cell r="B104" t="str">
            <v>Rotura</v>
          </cell>
        </row>
        <row r="105">
          <cell r="B105" t="str">
            <v>Shock nervioso o convulciones</v>
          </cell>
        </row>
        <row r="106">
          <cell r="B106" t="str">
            <v>Shock termico</v>
          </cell>
        </row>
        <row r="107">
          <cell r="B107" t="str">
            <v>Sobrepastoreo</v>
          </cell>
        </row>
        <row r="108">
          <cell r="B108" t="str">
            <v xml:space="preserve">Sobrepeso,colesterol </v>
          </cell>
        </row>
        <row r="109">
          <cell r="B109" t="str">
            <v>Trastorno de la comodidad de la comunidad</v>
          </cell>
        </row>
        <row r="110">
          <cell r="B110" t="str">
            <v>Variación en la disponibilidad de recursos</v>
          </cell>
        </row>
        <row r="111">
          <cell r="B111" t="str">
            <v>Variación en la existencia de especies</v>
          </cell>
        </row>
        <row r="112">
          <cell r="B112" t="str">
            <v>Volcadura</v>
          </cell>
        </row>
      </sheetData>
      <sheetData sheetId="5">
        <row r="6">
          <cell r="B6" t="str">
            <v>Amago</v>
          </cell>
        </row>
        <row r="7">
          <cell r="B7" t="str">
            <v>Arco Electrico</v>
          </cell>
        </row>
        <row r="8">
          <cell r="B8" t="str">
            <v>Atoro de Shute</v>
          </cell>
        </row>
        <row r="9">
          <cell r="B9" t="str">
            <v>Atrapamiento</v>
          </cell>
        </row>
        <row r="10">
          <cell r="B10" t="str">
            <v>Atrapamiento/Golpe</v>
          </cell>
        </row>
        <row r="11">
          <cell r="B11" t="str">
            <v>Bajo Autoestima</v>
          </cell>
        </row>
        <row r="12">
          <cell r="B12" t="str">
            <v>Caida al mismo nivel</v>
          </cell>
        </row>
        <row r="13">
          <cell r="B13" t="str">
            <v>Caída a distinto nivel</v>
          </cell>
        </row>
        <row r="14">
          <cell r="B14" t="str">
            <v>Caída de Objetos</v>
          </cell>
        </row>
        <row r="15">
          <cell r="B15" t="str">
            <v>Caída de Objetos/estructuras del equipo de izaje</v>
          </cell>
        </row>
        <row r="16">
          <cell r="B16" t="str">
            <v>Caída del personal/colapso de estructuras</v>
          </cell>
        </row>
        <row r="17">
          <cell r="B17" t="str">
            <v>Colapso</v>
          </cell>
        </row>
        <row r="18">
          <cell r="B18" t="str">
            <v>Contacto con el agua</v>
          </cell>
        </row>
        <row r="19">
          <cell r="B19" t="str">
            <v>Contacto con el Medio Ambiente</v>
          </cell>
        </row>
        <row r="20">
          <cell r="B20" t="str">
            <v>Contacto con Energía Caliente / Frio</v>
          </cell>
        </row>
        <row r="21">
          <cell r="B21" t="str">
            <v>Contacto con energia electrica</v>
          </cell>
        </row>
        <row r="22">
          <cell r="B22" t="str">
            <v>Contacto con energia neumatica</v>
          </cell>
        </row>
        <row r="23">
          <cell r="B23" t="str">
            <v>Contacto con gases</v>
          </cell>
        </row>
        <row r="24">
          <cell r="B24" t="str">
            <v>Contacto con herramientas cortantes</v>
          </cell>
        </row>
        <row r="25">
          <cell r="B25" t="str">
            <v>Contacto con herramientas punzo cortantes</v>
          </cell>
        </row>
        <row r="26">
          <cell r="B26" t="str">
            <v>Contacto con material inflamable y/o corrosivo</v>
          </cell>
        </row>
        <row r="27">
          <cell r="B27" t="str">
            <v>Contacto con material Organico</v>
          </cell>
        </row>
        <row r="28">
          <cell r="B28" t="str">
            <v>Contacto con Material Quirurgico</v>
          </cell>
        </row>
        <row r="29">
          <cell r="B29" t="str">
            <v>Contacto con Material Radioactivo</v>
          </cell>
        </row>
        <row r="30">
          <cell r="B30" t="str">
            <v>Contacto con materiales explosivos</v>
          </cell>
        </row>
        <row r="31">
          <cell r="B31" t="str">
            <v>Contacto con Secreciones Corporales</v>
          </cell>
        </row>
        <row r="32">
          <cell r="B32" t="str">
            <v>Contacto con sustancias calientes</v>
          </cell>
        </row>
        <row r="33">
          <cell r="B33" t="str">
            <v>Contacto con Sustancias quimicas</v>
          </cell>
        </row>
        <row r="34">
          <cell r="B34" t="str">
            <v>Contacto con Temperatura Extremas</v>
          </cell>
        </row>
        <row r="35">
          <cell r="B35" t="str">
            <v xml:space="preserve">Corto circuito </v>
          </cell>
        </row>
        <row r="36">
          <cell r="B36" t="str">
            <v xml:space="preserve">Deficiencia </v>
          </cell>
        </row>
        <row r="37">
          <cell r="B37" t="str">
            <v>Deficiencia en carguio</v>
          </cell>
        </row>
        <row r="38">
          <cell r="B38" t="str">
            <v>Derrame de sustancias</v>
          </cell>
        </row>
        <row r="39">
          <cell r="B39" t="str">
            <v>Derrumbe</v>
          </cell>
        </row>
        <row r="40">
          <cell r="B40" t="str">
            <v>Desbordes / Huaycos</v>
          </cell>
        </row>
        <row r="41">
          <cell r="B41" t="str">
            <v>Descarga Electrica</v>
          </cell>
        </row>
        <row r="42">
          <cell r="B42" t="str">
            <v>Desconcentracion en el trabajo</v>
          </cell>
        </row>
        <row r="43">
          <cell r="B43" t="str">
            <v>Desgaste</v>
          </cell>
        </row>
        <row r="44">
          <cell r="B44" t="str">
            <v>Deslizamiento</v>
          </cell>
        </row>
        <row r="45">
          <cell r="B45" t="str">
            <v>Deslumbramiento</v>
          </cell>
        </row>
        <row r="46">
          <cell r="B46" t="str">
            <v>Desmoronamiento</v>
          </cell>
        </row>
        <row r="47">
          <cell r="B47" t="str">
            <v>Desmotivacion</v>
          </cell>
        </row>
        <row r="48">
          <cell r="B48" t="str">
            <v>Desperfecto Mecánico</v>
          </cell>
        </row>
        <row r="49">
          <cell r="B49" t="str">
            <v>Despiste, atropello</v>
          </cell>
        </row>
        <row r="50">
          <cell r="B50" t="str">
            <v>Desprendimiento de Rocas</v>
          </cell>
        </row>
        <row r="51">
          <cell r="B51" t="str">
            <v>Dilatacion</v>
          </cell>
        </row>
        <row r="52">
          <cell r="B52" t="str">
            <v>Emision de gases</v>
          </cell>
        </row>
        <row r="53">
          <cell r="B53" t="str">
            <v>Ergonomico por ambiente de trabajo (humedad, ventilacion, velocidad del viento)</v>
          </cell>
        </row>
        <row r="54">
          <cell r="B54" t="str">
            <v>Ergonomico por condiciones de iluminación</v>
          </cell>
        </row>
        <row r="55">
          <cell r="B55" t="str">
            <v>Ergonomico por jornadas de trabajo prolongadas</v>
          </cell>
        </row>
        <row r="56">
          <cell r="B56" t="str">
            <v>Ergonomico por movimiento repetitivo</v>
          </cell>
        </row>
        <row r="57">
          <cell r="B57" t="str">
            <v>Ergonomico por otras situaciones de estrés fisico</v>
          </cell>
        </row>
        <row r="58">
          <cell r="B58" t="str">
            <v>Ergonomico por otras situaciones de estrés psicologico</v>
          </cell>
        </row>
        <row r="59">
          <cell r="B59" t="str">
            <v>Ergonomico por posturas de trabajo</v>
          </cell>
        </row>
        <row r="60">
          <cell r="B60" t="str">
            <v>Ergonomico por sobreesfuerzo</v>
          </cell>
        </row>
        <row r="61">
          <cell r="B61" t="str">
            <v>Exposicion a Agentes Patógenos</v>
          </cell>
        </row>
        <row r="62">
          <cell r="B62" t="str">
            <v>Exposición a niveles superiores al límite permitido</v>
          </cell>
        </row>
        <row r="63">
          <cell r="B63" t="str">
            <v>Exposicion a presiones anormales</v>
          </cell>
        </row>
        <row r="64">
          <cell r="B64" t="str">
            <v>Exposicion a radiacion no ionizante</v>
          </cell>
        </row>
        <row r="65">
          <cell r="B65" t="str">
            <v>Exposicion a ruidos</v>
          </cell>
        </row>
        <row r="66">
          <cell r="B66" t="str">
            <v>Exposicion a vibraciones</v>
          </cell>
        </row>
        <row r="67">
          <cell r="B67" t="str">
            <v>Exposición a informacion inadecuada</v>
          </cell>
        </row>
        <row r="68">
          <cell r="B68" t="str">
            <v>Exposición a movimientos restringidos</v>
          </cell>
        </row>
        <row r="69">
          <cell r="B69" t="str">
            <v>Falla</v>
          </cell>
        </row>
        <row r="70">
          <cell r="B70" t="str">
            <v>Fuga de gases al ambiente</v>
          </cell>
        </row>
        <row r="71">
          <cell r="B71" t="str">
            <v>Golpeado contra  el vehiculo o maquinaria</v>
          </cell>
        </row>
        <row r="72">
          <cell r="B72" t="str">
            <v>Golpeado por ( impactado por objeto)</v>
          </cell>
        </row>
        <row r="73">
          <cell r="B73" t="str">
            <v>Golpeado por (estructuras)</v>
          </cell>
        </row>
        <row r="74">
          <cell r="B74" t="str">
            <v>Golpeado por (particulas)</v>
          </cell>
        </row>
        <row r="75">
          <cell r="B75" t="str">
            <v>Golpeado por el vehiculo o maquinaria</v>
          </cell>
        </row>
        <row r="76">
          <cell r="B76" t="str">
            <v>Hundimiento de Equipos</v>
          </cell>
        </row>
        <row r="77">
          <cell r="B77" t="str">
            <v>Ingesta de alimentos contaminados</v>
          </cell>
        </row>
        <row r="78">
          <cell r="B78" t="str">
            <v>Ingesta de sustancias dañinas</v>
          </cell>
        </row>
        <row r="79">
          <cell r="B79" t="str">
            <v>Inhalacion de Material particulado</v>
          </cell>
        </row>
        <row r="80">
          <cell r="B80" t="str">
            <v>Inhalacion de Sustancias irritantes / corrosivas</v>
          </cell>
        </row>
        <row r="81">
          <cell r="B81" t="str">
            <v>Inhalacion de sustancias toxicas</v>
          </cell>
        </row>
        <row r="82">
          <cell r="B82" t="str">
            <v>Interferencia</v>
          </cell>
        </row>
        <row r="83">
          <cell r="B83" t="str">
            <v>Picadura, mordedura por insectos y animales</v>
          </cell>
        </row>
        <row r="84">
          <cell r="B84" t="str">
            <v>Pisar en falso</v>
          </cell>
        </row>
        <row r="85">
          <cell r="B85" t="str">
            <v>Proyeccion de salpicaduras</v>
          </cell>
        </row>
        <row r="86">
          <cell r="B86" t="str">
            <v>Sobre Carga</v>
          </cell>
        </row>
        <row r="87">
          <cell r="B87" t="str">
            <v>Sobre esfuerzo</v>
          </cell>
        </row>
        <row r="88">
          <cell r="B88" t="str">
            <v>Sobre tensión</v>
          </cell>
        </row>
        <row r="89">
          <cell r="B89" t="str">
            <v>Soplado de Mineral / Desmonte</v>
          </cell>
        </row>
        <row r="90">
          <cell r="B90" t="str">
            <v>Succion de Mineral</v>
          </cell>
        </row>
      </sheetData>
      <sheetData sheetId="6">
        <row r="6">
          <cell r="B6" t="str">
            <v>Mecánico</v>
          </cell>
        </row>
        <row r="7">
          <cell r="B7" t="str">
            <v>Altura inadecuada sobre la cabeza</v>
          </cell>
        </row>
        <row r="8">
          <cell r="B8" t="str">
            <v>Aplicación de elemento de sostenimiento (cimbras, pernos,split set, malla, jackpot,</v>
          </cell>
        </row>
        <row r="9">
          <cell r="B9" t="str">
            <v>jack pat, hydrabolt, cuadros de madera, etc.)</v>
          </cell>
        </row>
        <row r="10">
          <cell r="B10" t="str">
            <v>Estructura metalicas (Tks,Andamios,escaleras, plataformas y otros)</v>
          </cell>
        </row>
        <row r="11">
          <cell r="B11" t="str">
            <v>Estructura y/o porticos de concreto</v>
          </cell>
        </row>
        <row r="12">
          <cell r="B12" t="str">
            <v>Estructuras de madera</v>
          </cell>
        </row>
        <row r="13">
          <cell r="B13" t="str">
            <v>Campaneo o carga suspendida.</v>
          </cell>
        </row>
        <row r="14">
          <cell r="B14" t="str">
            <v>Elementos apilados Inadecuadamente (</v>
          </cell>
        </row>
        <row r="15">
          <cell r="B15" t="str">
            <v>Embalse ( poza de regulacion, lodos, represas, reservorios cancha de relaves)</v>
          </cell>
        </row>
        <row r="16">
          <cell r="B16" t="str">
            <v>Equipos Neumaticos</v>
          </cell>
        </row>
        <row r="17">
          <cell r="B17" t="str">
            <v>Escaleras y Andamios</v>
          </cell>
        </row>
        <row r="18">
          <cell r="B18" t="str">
            <v>Espacio Confinado</v>
          </cell>
        </row>
        <row r="19">
          <cell r="B19" t="str">
            <v>Carro minero con sobrecarga</v>
          </cell>
        </row>
        <row r="20">
          <cell r="B20" t="str">
            <v>Volquete con sobrecarga</v>
          </cell>
        </row>
        <row r="21">
          <cell r="B21" t="str">
            <v>Fallas mecanicas en equipo pesado (scoop, cargador frontal, retroexcavadora)</v>
          </cell>
        </row>
        <row r="22">
          <cell r="B22" t="str">
            <v>Fallas mecanicas en vehiculos (camionetas, camion, volquetes, semi trailers)</v>
          </cell>
        </row>
        <row r="23">
          <cell r="B23" t="str">
            <v>Fallas mecanicas en equipo de mina (locomotoras, pala neumatica,winche electricos</v>
          </cell>
        </row>
        <row r="24">
          <cell r="B24" t="str">
            <v xml:space="preserve"> ventiladores, maquina perforadora)</v>
          </cell>
        </row>
        <row r="25">
          <cell r="B25" t="str">
            <v>Falta de orden y limpieza</v>
          </cell>
        </row>
        <row r="26">
          <cell r="B26" t="str">
            <v>Falta de señalización y/o señalizacion inadecuada.</v>
          </cell>
        </row>
        <row r="27">
          <cell r="B27" t="str">
            <v>Herramienta manuales y/o punzo cortantes</v>
          </cell>
        </row>
        <row r="28">
          <cell r="B28" t="str">
            <v>Herramientas electricas y/o mecanicas</v>
          </cell>
        </row>
        <row r="29">
          <cell r="B29" t="str">
            <v>Herramientas en altura</v>
          </cell>
        </row>
        <row r="30">
          <cell r="B30" t="str">
            <v>Herramientas inadecuadas y/o echizas</v>
          </cell>
        </row>
        <row r="31">
          <cell r="B31" t="str">
            <v>Herramientas o maquinarias sin guarda</v>
          </cell>
        </row>
        <row r="32">
          <cell r="B32" t="str">
            <v>Bloqueo y rotulado imadecuado</v>
          </cell>
        </row>
        <row r="33">
          <cell r="B33" t="str">
            <v>Izaje de motores, winches, puntales, etc.</v>
          </cell>
        </row>
        <row r="34">
          <cell r="B34" t="str">
            <v>Maquinaria / objetos en movimiento (scopps, palas, neumáticas, locomotoras, volquetes,trailer)</v>
          </cell>
        </row>
        <row r="35">
          <cell r="B35" t="str">
            <v>Obstaculos en el área de trabajo</v>
          </cell>
        </row>
        <row r="36">
          <cell r="B36" t="str">
            <v>Objetos / liquidos en el suelo imflamables.</v>
          </cell>
        </row>
        <row r="37">
          <cell r="B37" t="str">
            <v>Objetos / liquidos en el suelo, corrosivos.</v>
          </cell>
        </row>
        <row r="38">
          <cell r="B38" t="str">
            <v>Objetos en movimiento (equipos, aparejos, cadenas para izar, etc)</v>
          </cell>
        </row>
        <row r="39">
          <cell r="B39" t="str">
            <v>Partes en Movimiento (poleas, ejes, manivelas, etc)</v>
          </cell>
        </row>
        <row r="40">
          <cell r="B40" t="str">
            <v>Pisos resbaladizos y disparejos</v>
          </cell>
        </row>
        <row r="41">
          <cell r="B41" t="str">
            <v>Proyección de objetos</v>
          </cell>
        </row>
        <row r="42">
          <cell r="B42" t="str">
            <v>Proyección de particulas por desprendimiento de fragmentos</v>
          </cell>
        </row>
        <row r="43">
          <cell r="B43" t="str">
            <v>Roca suelta</v>
          </cell>
        </row>
        <row r="44">
          <cell r="B44" t="str">
            <v>Sistemas presurizados</v>
          </cell>
        </row>
        <row r="45">
          <cell r="B45" t="str">
            <v>Talud Inestable</v>
          </cell>
        </row>
        <row r="46">
          <cell r="B46" t="str">
            <v>Tubería mal instalada</v>
          </cell>
        </row>
        <row r="47">
          <cell r="B47" t="str">
            <v>Vias en mal estado linea de cauville</v>
          </cell>
        </row>
        <row r="48">
          <cell r="B48" t="str">
            <v>Vias en mal estado trochas</v>
          </cell>
        </row>
        <row r="49">
          <cell r="B49" t="str">
            <v>Vias en mal estado peatonales</v>
          </cell>
        </row>
        <row r="50">
          <cell r="B50" t="str">
            <v>zanjas y excavaciones inestables</v>
          </cell>
        </row>
        <row r="51">
          <cell r="B51" t="str">
            <v>Zonas de trabajo a mas de 3000 m.s.n.m.</v>
          </cell>
        </row>
        <row r="52">
          <cell r="B52" t="str">
            <v>Depositos ( Metalicos, Plastico)</v>
          </cell>
        </row>
        <row r="53">
          <cell r="B53" t="str">
            <v>Geosinteticos( geomebrana, geomalla, gsl y otros)</v>
          </cell>
        </row>
        <row r="54">
          <cell r="B54" t="str">
            <v>Materiales( Clavos, Maderas y otros)</v>
          </cell>
        </row>
        <row r="55">
          <cell r="B55" t="str">
            <v>Especie Forestal(Quinual, Eucalipto,Pino y otros)</v>
          </cell>
        </row>
        <row r="56">
          <cell r="B56" t="str">
            <v>Especie Arbustiva(Ortiga y otros)</v>
          </cell>
        </row>
        <row r="57">
          <cell r="B57" t="str">
            <v>Equipo Estacion Total</v>
          </cell>
        </row>
        <row r="58">
          <cell r="B58" t="str">
            <v>Pozas de concreto</v>
          </cell>
        </row>
        <row r="64">
          <cell r="B64" t="str">
            <v>Eléctrico</v>
          </cell>
        </row>
        <row r="65">
          <cell r="B65" t="str">
            <v>Energia eléctrico directo</v>
          </cell>
        </row>
        <row r="66">
          <cell r="B66" t="str">
            <v>Energia eléctrico indirecto</v>
          </cell>
        </row>
        <row r="67">
          <cell r="B67" t="str">
            <v>Fallas electricas de equipos</v>
          </cell>
        </row>
        <row r="68">
          <cell r="B68" t="str">
            <v>Falso contacto electrico</v>
          </cell>
        </row>
        <row r="69">
          <cell r="B69" t="str">
            <v>Bloqueo inadecuado</v>
          </cell>
        </row>
        <row r="70">
          <cell r="B70" t="str">
            <v>Invertir fases</v>
          </cell>
        </row>
        <row r="71">
          <cell r="B71" t="str">
            <v>Uso de herramientas electricas inadecuados</v>
          </cell>
        </row>
        <row r="72">
          <cell r="B72" t="str">
            <v>Uso inadecuado de EPPs electricos</v>
          </cell>
        </row>
        <row r="73">
          <cell r="B73" t="str">
            <v>Shock Termico</v>
          </cell>
        </row>
        <row r="78">
          <cell r="B78" t="str">
            <v xml:space="preserve">Fuego y Explosión </v>
          </cell>
        </row>
        <row r="79">
          <cell r="B79" t="str">
            <v>Gases inflamables</v>
          </cell>
        </row>
        <row r="80">
          <cell r="B80" t="str">
            <v>Combinación de agentes inflamables</v>
          </cell>
        </row>
        <row r="81">
          <cell r="B81" t="str">
            <v>Fluidos o sustancias calientes</v>
          </cell>
        </row>
        <row r="82">
          <cell r="B82" t="str">
            <v>Sólidos inflamables</v>
          </cell>
        </row>
        <row r="84">
          <cell r="B84" t="str">
            <v>Sustancias Químicas</v>
          </cell>
        </row>
        <row r="85">
          <cell r="B85" t="str">
            <v>Accesorios de voladura / explosivos (Transporte manipulación y almacenamiento)</v>
          </cell>
        </row>
        <row r="86">
          <cell r="B86" t="str">
            <v>Almacenamiento de grasas y lubricantes</v>
          </cell>
        </row>
        <row r="87">
          <cell r="B87" t="str">
            <v>Aguas acidas de mina</v>
          </cell>
        </row>
        <row r="88">
          <cell r="B88" t="str">
            <v>Polvo del almacenamiento de concentrados</v>
          </cell>
        </row>
        <row r="89">
          <cell r="B89" t="str">
            <v>Almacenamiento de pinturas</v>
          </cell>
        </row>
        <row r="90">
          <cell r="B90" t="str">
            <v>Uso y manipuleo de material inflamable</v>
          </cell>
        </row>
        <row r="91">
          <cell r="B91" t="str">
            <v>Relave</v>
          </cell>
        </row>
        <row r="92">
          <cell r="B92" t="str">
            <v>Materiales y quimicos peligrosos</v>
          </cell>
        </row>
        <row r="93">
          <cell r="B93" t="str">
            <v>Baterías almacenadas sobre niveles superiores de anaqueles</v>
          </cell>
        </row>
        <row r="94">
          <cell r="B94" t="str">
            <v>Gases Tóxicos de Mina (H2S, CO, Nox, CO2)</v>
          </cell>
        </row>
        <row r="95">
          <cell r="B95" t="str">
            <v>Fibras en suspensión</v>
          </cell>
        </row>
        <row r="96">
          <cell r="B96" t="str">
            <v>Fuga de liquidos - gases inflamables y explosivos</v>
          </cell>
        </row>
        <row r="97">
          <cell r="B97" t="str">
            <v>Gases comprimidos (Oxigeno, Acetileno, Gas Propano)</v>
          </cell>
        </row>
        <row r="98">
          <cell r="B98" t="str">
            <v>Gases de combustion de maquinas</v>
          </cell>
        </row>
        <row r="99">
          <cell r="B99" t="str">
            <v>Polvo</v>
          </cell>
        </row>
        <row r="100">
          <cell r="B100" t="str">
            <v>Humos de soldadura / corte</v>
          </cell>
        </row>
        <row r="101">
          <cell r="B101" t="str">
            <v>Sustancias corrosivas / irritantes o alergisantes</v>
          </cell>
        </row>
        <row r="102">
          <cell r="B102" t="str">
            <v>Sustancias Narcotisantes</v>
          </cell>
        </row>
        <row r="103">
          <cell r="B103" t="str">
            <v>Sustancias que pueden causar daño si se ingieren</v>
          </cell>
        </row>
        <row r="104">
          <cell r="B104" t="str">
            <v>Sustancias que pueden causar lesiones por contacto o absorción por la piel</v>
          </cell>
        </row>
        <row r="105">
          <cell r="B105" t="str">
            <v>Sustancias que pueden dañar los ojos</v>
          </cell>
        </row>
        <row r="106">
          <cell r="B106" t="str">
            <v>Sustancias que pueden ser inhaladas (gases, polvos, vapores, etc)</v>
          </cell>
        </row>
        <row r="107">
          <cell r="B107" t="str">
            <v>Tiner</v>
          </cell>
        </row>
        <row r="108">
          <cell r="B108" t="str">
            <v>Spray y aerosoles</v>
          </cell>
        </row>
        <row r="109">
          <cell r="B109" t="str">
            <v>Tiros cortados</v>
          </cell>
        </row>
        <row r="110">
          <cell r="B110" t="str">
            <v>Tiros no iniciados</v>
          </cell>
        </row>
        <row r="111">
          <cell r="B111" t="str">
            <v>Cal viva</v>
          </cell>
        </row>
        <row r="112">
          <cell r="B112" t="str">
            <v>Cal apagada</v>
          </cell>
        </row>
        <row r="113">
          <cell r="B113" t="str">
            <v>Polimero</v>
          </cell>
        </row>
        <row r="114">
          <cell r="B114" t="str">
            <v>Coagulante</v>
          </cell>
        </row>
        <row r="115">
          <cell r="B115" t="str">
            <v>Lodos</v>
          </cell>
        </row>
        <row r="116">
          <cell r="B116" t="str">
            <v>Lechada de cal</v>
          </cell>
        </row>
        <row r="117">
          <cell r="B117" t="str">
            <v>Piso con Polimero</v>
          </cell>
        </row>
        <row r="118">
          <cell r="B118" t="str">
            <v>Fertilizante Organico</v>
          </cell>
        </row>
        <row r="119">
          <cell r="B119" t="str">
            <v>Agua (manantial, riachuelo y otros)</v>
          </cell>
        </row>
        <row r="120">
          <cell r="B120" t="str">
            <v>Fertilizante Quimico</v>
          </cell>
        </row>
        <row r="121">
          <cell r="B121" t="str">
            <v>Cemento</v>
          </cell>
        </row>
        <row r="122">
          <cell r="B122" t="str">
            <v>Tierra</v>
          </cell>
        </row>
        <row r="123">
          <cell r="B123" t="str">
            <v>Agregado(arena, piedra Chancada)</v>
          </cell>
        </row>
        <row r="124">
          <cell r="B124" t="str">
            <v>Ambiente Contaminado con polvo</v>
          </cell>
        </row>
        <row r="125">
          <cell r="B125" t="str">
            <v>Tacos de Arcilla</v>
          </cell>
        </row>
        <row r="127">
          <cell r="B127" t="str">
            <v>Físicos</v>
          </cell>
        </row>
        <row r="128">
          <cell r="B128" t="str">
            <v>Altas presiones</v>
          </cell>
        </row>
        <row r="129">
          <cell r="B129" t="str">
            <v>Altas temperaturas</v>
          </cell>
        </row>
        <row r="130">
          <cell r="B130" t="str">
            <v>Ambiente de trabajo</v>
          </cell>
        </row>
        <row r="131">
          <cell r="B131" t="str">
            <v>Ambientes con altas o muy bajas temperaturas (estrés térmico)</v>
          </cell>
        </row>
        <row r="132">
          <cell r="B132" t="str">
            <v>Ambiente Contaminado con ruido</v>
          </cell>
        </row>
        <row r="133">
          <cell r="B133" t="str">
            <v>Espacios abiertos</v>
          </cell>
        </row>
        <row r="134">
          <cell r="B134" t="str">
            <v>Cambios bruscos de temperatura</v>
          </cell>
        </row>
        <row r="135">
          <cell r="B135" t="str">
            <v>Campos electromagnéticos</v>
          </cell>
        </row>
        <row r="136">
          <cell r="B136" t="str">
            <v>Cable deteriorados</v>
          </cell>
        </row>
        <row r="137">
          <cell r="B137" t="str">
            <v>Espacio confinado</v>
          </cell>
        </row>
        <row r="138">
          <cell r="B138" t="str">
            <v>Fluídos o sustancias calientes</v>
          </cell>
        </row>
        <row r="139">
          <cell r="B139" t="str">
            <v>Fuente de calor o frio</v>
          </cell>
        </row>
        <row r="140">
          <cell r="B140" t="str">
            <v>Fuentes Radioactivas Ionizantes</v>
          </cell>
        </row>
        <row r="141">
          <cell r="B141" t="str">
            <v>Frío</v>
          </cell>
        </row>
        <row r="142">
          <cell r="B142" t="str">
            <v xml:space="preserve">Iluminación deficiente </v>
          </cell>
        </row>
        <row r="143">
          <cell r="B143" t="str">
            <v>Iluminación excesiva</v>
          </cell>
        </row>
        <row r="144">
          <cell r="B144" t="str">
            <v>Inestabilidad del deposito  de relaves</v>
          </cell>
        </row>
        <row r="145">
          <cell r="B145" t="str">
            <v>Vapor / Niebla</v>
          </cell>
        </row>
        <row r="146">
          <cell r="B146" t="str">
            <v>Radiación No Ionizantes (pantalla PC, soldadura, celulares, otros)</v>
          </cell>
        </row>
        <row r="147">
          <cell r="B147" t="str">
            <v>Radiación UV / IR</v>
          </cell>
        </row>
        <row r="148">
          <cell r="B148" t="str">
            <v>Ruido debido a máquinas o equipos en niveles superiores a los permitidos</v>
          </cell>
        </row>
        <row r="149">
          <cell r="B149" t="str">
            <v>Vehículos mal estacionados</v>
          </cell>
        </row>
        <row r="150">
          <cell r="B150" t="str">
            <v>Vibración debido a máquinas o equipos</v>
          </cell>
        </row>
        <row r="151">
          <cell r="B151" t="str">
            <v>Vibración debido a trabajos con herramientas de golpe</v>
          </cell>
        </row>
        <row r="152">
          <cell r="B152" t="str">
            <v>Suelo</v>
          </cell>
        </row>
        <row r="153">
          <cell r="B153" t="str">
            <v>Altura</v>
          </cell>
        </row>
        <row r="154">
          <cell r="B154" t="str">
            <v>Humedad</v>
          </cell>
        </row>
        <row r="155">
          <cell r="B155" t="str">
            <v>Interperie</v>
          </cell>
        </row>
        <row r="156">
          <cell r="B156" t="str">
            <v>Presion</v>
          </cell>
        </row>
        <row r="157">
          <cell r="B157" t="str">
            <v>Stress</v>
          </cell>
        </row>
        <row r="158">
          <cell r="B158" t="str">
            <v>Penumbra</v>
          </cell>
        </row>
        <row r="159">
          <cell r="B159" t="str">
            <v>Visualizacion defectuosa</v>
          </cell>
        </row>
        <row r="160">
          <cell r="B160" t="str">
            <v>Atacadores</v>
          </cell>
        </row>
        <row r="161">
          <cell r="B161" t="str">
            <v>Guiadores</v>
          </cell>
        </row>
        <row r="165">
          <cell r="B165" t="str">
            <v>Biológicos</v>
          </cell>
        </row>
        <row r="166">
          <cell r="B166" t="str">
            <v>Bacterias / Hongos / Virus</v>
          </cell>
        </row>
        <row r="167">
          <cell r="B167" t="str">
            <v>Material quirúrgico</v>
          </cell>
        </row>
        <row r="168">
          <cell r="B168" t="str">
            <v>Secreciones corporales</v>
          </cell>
        </row>
        <row r="169">
          <cell r="B169" t="str">
            <v>Agentes patógenos en aire, suelo o agua</v>
          </cell>
        </row>
        <row r="170">
          <cell r="B170" t="str">
            <v>Desechos y/o fibras en suspensión</v>
          </cell>
        </row>
        <row r="171">
          <cell r="B171" t="str">
            <v>Plantas o vegetación</v>
          </cell>
        </row>
        <row r="172">
          <cell r="B172" t="str">
            <v>Residuos y desperdicios</v>
          </cell>
        </row>
        <row r="173">
          <cell r="B173" t="str">
            <v>Olores desagradables</v>
          </cell>
        </row>
        <row r="174">
          <cell r="B174" t="str">
            <v>Presencia de animales, insectos y arácnidos agresores</v>
          </cell>
        </row>
        <row r="175">
          <cell r="B175" t="str">
            <v>Presencia de vectores( parásitos,roedores)</v>
          </cell>
        </row>
        <row r="176">
          <cell r="B176" t="str">
            <v>Semillas (Rey gras y otros)</v>
          </cell>
        </row>
        <row r="177">
          <cell r="B177" t="str">
            <v>Alimento de trucha</v>
          </cell>
        </row>
        <row r="178">
          <cell r="B178" t="str">
            <v>Presencia de Truchas</v>
          </cell>
        </row>
        <row r="179">
          <cell r="B179" t="str">
            <v>Ganado(camelidos, Vacunos,Ovenjas y otros)</v>
          </cell>
        </row>
        <row r="180">
          <cell r="B180" t="str">
            <v>Red (malla)</v>
          </cell>
        </row>
        <row r="181">
          <cell r="B181" t="str">
            <v>Presencia de Alevines</v>
          </cell>
        </row>
        <row r="184">
          <cell r="B184" t="str">
            <v xml:space="preserve">Ergonómicos </v>
          </cell>
        </row>
        <row r="185">
          <cell r="B185" t="str">
            <v>Barandas, escaleras, etc, inadecuadas</v>
          </cell>
        </row>
        <row r="186">
          <cell r="B186" t="str">
            <v>Carga o movimiento de materiales o equipos</v>
          </cell>
        </row>
        <row r="187">
          <cell r="B187" t="str">
            <v xml:space="preserve">Carga postural estática </v>
          </cell>
        </row>
        <row r="188">
          <cell r="B188" t="str">
            <v>Diseño del puesto de trabajo</v>
          </cell>
        </row>
        <row r="189">
          <cell r="B189" t="str">
            <v>Esfuerzos por el uso de herramientas</v>
          </cell>
        </row>
        <row r="190">
          <cell r="B190" t="str">
            <v>Esfuerzos por empujar o tirar objetos</v>
          </cell>
        </row>
        <row r="191">
          <cell r="B191" t="str">
            <v>Espacios reducidos de trabajo</v>
          </cell>
        </row>
        <row r="192">
          <cell r="B192" t="str">
            <v>Mobiliario no adecuado</v>
          </cell>
        </row>
        <row r="193">
          <cell r="B193" t="str">
            <v>Movimientos bruscos</v>
          </cell>
        </row>
        <row r="194">
          <cell r="B194" t="str">
            <v>Movimientos repetitivos</v>
          </cell>
        </row>
        <row r="195">
          <cell r="B195" t="str">
            <v>Peligros asociados a levantar/ manejar objetos manualmente</v>
          </cell>
        </row>
        <row r="196">
          <cell r="B196" t="str">
            <v>Posturas inadecuadas</v>
          </cell>
        </row>
        <row r="197">
          <cell r="B197" t="str">
            <v>Trabajo sedentario continuo</v>
          </cell>
        </row>
        <row r="198">
          <cell r="B198" t="str">
            <v>Uso de teclado, pantalla de PC, laptop, mouse del computador</v>
          </cell>
        </row>
        <row r="200">
          <cell r="B200" t="str">
            <v>Psicosociales</v>
          </cell>
        </row>
        <row r="201">
          <cell r="B201" t="str">
            <v>Estrés a nivel individual</v>
          </cell>
        </row>
        <row r="202">
          <cell r="B202" t="str">
            <v>Estrés a nivel organizacional</v>
          </cell>
        </row>
        <row r="203">
          <cell r="B203" t="str">
            <v>Horas de trabajo prolongadas/excesivas</v>
          </cell>
        </row>
        <row r="204">
          <cell r="B204" t="str">
            <v>Hostilidad/Hostigamiento</v>
          </cell>
        </row>
        <row r="205">
          <cell r="B205" t="str">
            <v>Monotonía/ repetitividad de la tarea.</v>
          </cell>
        </row>
        <row r="206">
          <cell r="B206" t="str">
            <v>Personas/Conductas Inadecuadas</v>
          </cell>
        </row>
        <row r="207">
          <cell r="B207" t="str">
            <v>Repetitividad, monotonía, horas extras</v>
          </cell>
        </row>
        <row r="208">
          <cell r="B208" t="str">
            <v>Sobrecarga de Trabajo</v>
          </cell>
        </row>
        <row r="209">
          <cell r="B209" t="str">
            <v>Turno de trabajo inadecuado</v>
          </cell>
        </row>
        <row r="210">
          <cell r="B210" t="str">
            <v>Uso de Alcohol/Drogas</v>
          </cell>
        </row>
        <row r="211">
          <cell r="B211" t="str">
            <v xml:space="preserve">Victimas rescatadas </v>
          </cell>
        </row>
        <row r="212">
          <cell r="B212" t="str">
            <v>Violencia Personal</v>
          </cell>
        </row>
        <row r="214">
          <cell r="B214" t="str">
            <v>Fenómenos naturales</v>
          </cell>
        </row>
        <row r="215">
          <cell r="B215" t="str">
            <v>Granizada</v>
          </cell>
        </row>
        <row r="216">
          <cell r="B216" t="str">
            <v>Inundaciones</v>
          </cell>
        </row>
        <row r="217">
          <cell r="B217" t="str">
            <v>Lluvia intensa</v>
          </cell>
        </row>
        <row r="218">
          <cell r="B218" t="str">
            <v>Neblinas</v>
          </cell>
        </row>
        <row r="219">
          <cell r="B219" t="str">
            <v>Rayos / Relampagos</v>
          </cell>
        </row>
        <row r="220">
          <cell r="B220" t="str">
            <v>Sismos</v>
          </cell>
        </row>
        <row r="221">
          <cell r="B221" t="str">
            <v>Terremotos, maremotos, tsunamis</v>
          </cell>
        </row>
        <row r="222">
          <cell r="B222" t="str">
            <v>Tormenta Eléctrica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H29"/>
  <sheetViews>
    <sheetView showGridLines="0" workbookViewId="0">
      <selection activeCell="F5" sqref="F5"/>
    </sheetView>
  </sheetViews>
  <sheetFormatPr baseColWidth="10" defaultColWidth="9.1796875" defaultRowHeight="14.5" x14ac:dyDescent="0.35"/>
  <sheetData>
    <row r="1" spans="2:8" ht="20" x14ac:dyDescent="0.35">
      <c r="B1" s="104" t="s">
        <v>68</v>
      </c>
      <c r="C1" s="104"/>
      <c r="D1" s="104"/>
      <c r="F1" s="104" t="s">
        <v>72</v>
      </c>
      <c r="G1" s="104"/>
      <c r="H1" s="104"/>
    </row>
    <row r="2" spans="2:8" x14ac:dyDescent="0.35">
      <c r="B2" s="8" t="s">
        <v>69</v>
      </c>
      <c r="C2" s="8" t="s">
        <v>2</v>
      </c>
      <c r="D2" s="9" t="s">
        <v>70</v>
      </c>
    </row>
    <row r="3" spans="2:8" x14ac:dyDescent="0.35">
      <c r="B3" s="10" t="s">
        <v>61</v>
      </c>
      <c r="C3" s="10">
        <v>1</v>
      </c>
      <c r="D3" s="11">
        <v>1</v>
      </c>
    </row>
    <row r="4" spans="2:8" x14ac:dyDescent="0.35">
      <c r="B4" s="10" t="s">
        <v>62</v>
      </c>
      <c r="C4" s="10">
        <v>1</v>
      </c>
      <c r="D4" s="11">
        <v>2</v>
      </c>
    </row>
    <row r="5" spans="2:8" x14ac:dyDescent="0.35">
      <c r="B5" s="10" t="s">
        <v>61</v>
      </c>
      <c r="C5" s="10">
        <v>2</v>
      </c>
      <c r="D5" s="11">
        <v>3</v>
      </c>
    </row>
    <row r="6" spans="2:8" x14ac:dyDescent="0.35">
      <c r="B6" s="10" t="s">
        <v>63</v>
      </c>
      <c r="C6" s="10">
        <v>1</v>
      </c>
      <c r="D6" s="11">
        <v>4</v>
      </c>
    </row>
    <row r="7" spans="2:8" x14ac:dyDescent="0.35">
      <c r="B7" s="10" t="s">
        <v>62</v>
      </c>
      <c r="C7" s="10">
        <v>2</v>
      </c>
      <c r="D7" s="11">
        <v>5</v>
      </c>
    </row>
    <row r="8" spans="2:8" x14ac:dyDescent="0.35">
      <c r="B8" s="10" t="s">
        <v>61</v>
      </c>
      <c r="C8" s="10">
        <v>3</v>
      </c>
      <c r="D8" s="11">
        <v>6</v>
      </c>
    </row>
    <row r="9" spans="2:8" x14ac:dyDescent="0.35">
      <c r="B9" s="10" t="s">
        <v>64</v>
      </c>
      <c r="C9" s="10">
        <v>1</v>
      </c>
      <c r="D9" s="11">
        <v>7</v>
      </c>
    </row>
    <row r="10" spans="2:8" x14ac:dyDescent="0.35">
      <c r="B10" s="10" t="s">
        <v>63</v>
      </c>
      <c r="C10" s="10">
        <v>2</v>
      </c>
      <c r="D10" s="11">
        <v>8</v>
      </c>
    </row>
    <row r="11" spans="2:8" x14ac:dyDescent="0.35">
      <c r="B11" s="10"/>
      <c r="C11" s="10"/>
      <c r="D11" s="10"/>
    </row>
    <row r="12" spans="2:8" x14ac:dyDescent="0.35">
      <c r="B12" s="10" t="s">
        <v>62</v>
      </c>
      <c r="C12" s="10">
        <v>3</v>
      </c>
      <c r="D12" s="12">
        <v>9</v>
      </c>
    </row>
    <row r="13" spans="2:8" x14ac:dyDescent="0.35">
      <c r="B13" s="10" t="s">
        <v>61</v>
      </c>
      <c r="C13" s="10">
        <v>4</v>
      </c>
      <c r="D13" s="12">
        <v>10</v>
      </c>
    </row>
    <row r="14" spans="2:8" x14ac:dyDescent="0.35">
      <c r="B14" s="10" t="s">
        <v>65</v>
      </c>
      <c r="C14" s="10">
        <v>1</v>
      </c>
      <c r="D14" s="12">
        <v>11</v>
      </c>
    </row>
    <row r="15" spans="2:8" x14ac:dyDescent="0.35">
      <c r="B15" s="10" t="s">
        <v>64</v>
      </c>
      <c r="C15" s="10">
        <v>2</v>
      </c>
      <c r="D15" s="12">
        <v>12</v>
      </c>
    </row>
    <row r="16" spans="2:8" x14ac:dyDescent="0.35">
      <c r="B16" s="10" t="s">
        <v>63</v>
      </c>
      <c r="C16" s="10">
        <v>3</v>
      </c>
      <c r="D16" s="12">
        <v>13</v>
      </c>
    </row>
    <row r="17" spans="2:4" x14ac:dyDescent="0.35">
      <c r="B17" s="10" t="s">
        <v>62</v>
      </c>
      <c r="C17" s="10">
        <v>4</v>
      </c>
      <c r="D17" s="12">
        <v>14</v>
      </c>
    </row>
    <row r="18" spans="2:4" x14ac:dyDescent="0.35">
      <c r="B18" s="10" t="s">
        <v>61</v>
      </c>
      <c r="C18" s="10">
        <v>5</v>
      </c>
      <c r="D18" s="12">
        <v>15</v>
      </c>
    </row>
    <row r="19" spans="2:4" x14ac:dyDescent="0.35">
      <c r="B19" s="10"/>
      <c r="C19" s="10"/>
      <c r="D19" s="10"/>
    </row>
    <row r="20" spans="2:4" x14ac:dyDescent="0.35">
      <c r="B20" s="10" t="s">
        <v>65</v>
      </c>
      <c r="C20" s="10">
        <v>2</v>
      </c>
      <c r="D20" s="13">
        <v>16</v>
      </c>
    </row>
    <row r="21" spans="2:4" x14ac:dyDescent="0.35">
      <c r="B21" s="10" t="s">
        <v>64</v>
      </c>
      <c r="C21" s="10">
        <v>3</v>
      </c>
      <c r="D21" s="13">
        <v>17</v>
      </c>
    </row>
    <row r="22" spans="2:4" x14ac:dyDescent="0.35">
      <c r="B22" s="10" t="s">
        <v>63</v>
      </c>
      <c r="C22" s="10">
        <v>4</v>
      </c>
      <c r="D22" s="13">
        <v>18</v>
      </c>
    </row>
    <row r="23" spans="2:4" x14ac:dyDescent="0.35">
      <c r="B23" s="10" t="s">
        <v>62</v>
      </c>
      <c r="C23" s="10">
        <v>5</v>
      </c>
      <c r="D23" s="13">
        <v>19</v>
      </c>
    </row>
    <row r="24" spans="2:4" x14ac:dyDescent="0.35">
      <c r="B24" s="10" t="s">
        <v>65</v>
      </c>
      <c r="C24" s="10">
        <v>3</v>
      </c>
      <c r="D24" s="13">
        <v>20</v>
      </c>
    </row>
    <row r="25" spans="2:4" x14ac:dyDescent="0.35">
      <c r="B25" s="10" t="s">
        <v>64</v>
      </c>
      <c r="C25" s="10">
        <v>4</v>
      </c>
      <c r="D25" s="13">
        <v>21</v>
      </c>
    </row>
    <row r="26" spans="2:4" x14ac:dyDescent="0.35">
      <c r="B26" s="10" t="s">
        <v>63</v>
      </c>
      <c r="C26" s="10">
        <v>5</v>
      </c>
      <c r="D26" s="13">
        <v>22</v>
      </c>
    </row>
    <row r="27" spans="2:4" x14ac:dyDescent="0.35">
      <c r="B27" s="10" t="s">
        <v>65</v>
      </c>
      <c r="C27" s="10">
        <v>4</v>
      </c>
      <c r="D27" s="13">
        <v>23</v>
      </c>
    </row>
    <row r="28" spans="2:4" x14ac:dyDescent="0.35">
      <c r="B28" s="10" t="s">
        <v>64</v>
      </c>
      <c r="C28" s="10">
        <v>5</v>
      </c>
      <c r="D28" s="13">
        <v>24</v>
      </c>
    </row>
    <row r="29" spans="2:4" x14ac:dyDescent="0.35">
      <c r="B29" s="10" t="s">
        <v>65</v>
      </c>
      <c r="C29" s="10">
        <v>5</v>
      </c>
      <c r="D29" s="13">
        <v>25</v>
      </c>
    </row>
  </sheetData>
  <mergeCells count="2">
    <mergeCell ref="B1:D1"/>
    <mergeCell ref="F1:H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F35"/>
  <sheetViews>
    <sheetView showGridLines="0" zoomScale="88" zoomScaleNormal="88" workbookViewId="0">
      <selection activeCell="B22" sqref="B22:C23"/>
    </sheetView>
  </sheetViews>
  <sheetFormatPr baseColWidth="10" defaultRowHeight="14.5" x14ac:dyDescent="0.35"/>
  <cols>
    <col min="1" max="1" width="15.81640625" style="76" bestFit="1" customWidth="1"/>
    <col min="2" max="2" width="11" customWidth="1"/>
    <col min="3" max="3" width="24.453125" bestFit="1" customWidth="1"/>
    <col min="4" max="4" width="37.453125" customWidth="1"/>
    <col min="5" max="5" width="39.81640625" customWidth="1"/>
    <col min="6" max="6" width="28.81640625" customWidth="1"/>
  </cols>
  <sheetData>
    <row r="2" spans="2:6" x14ac:dyDescent="0.35">
      <c r="B2" s="143" t="s">
        <v>151</v>
      </c>
      <c r="C2" s="143"/>
      <c r="D2" s="143"/>
      <c r="E2" s="143"/>
      <c r="F2" s="143"/>
    </row>
    <row r="3" spans="2:6" ht="15" thickBot="1" x14ac:dyDescent="0.4"/>
    <row r="4" spans="2:6" ht="16" thickBot="1" x14ac:dyDescent="0.4">
      <c r="B4" s="144" t="s">
        <v>83</v>
      </c>
      <c r="C4" s="146" t="s">
        <v>66</v>
      </c>
      <c r="D4" s="147"/>
      <c r="E4" s="147"/>
      <c r="F4" s="148"/>
    </row>
    <row r="5" spans="2:6" ht="31.5" thickBot="1" x14ac:dyDescent="0.4">
      <c r="B5" s="145"/>
      <c r="C5" s="62" t="s">
        <v>84</v>
      </c>
      <c r="D5" s="62" t="s">
        <v>85</v>
      </c>
      <c r="E5" s="62" t="s">
        <v>86</v>
      </c>
      <c r="F5" s="63" t="s">
        <v>87</v>
      </c>
    </row>
    <row r="6" spans="2:6" ht="30.75" customHeight="1" thickBot="1" x14ac:dyDescent="0.4">
      <c r="B6" s="119">
        <v>1</v>
      </c>
      <c r="C6" s="135" t="s">
        <v>88</v>
      </c>
      <c r="D6" s="137" t="s">
        <v>89</v>
      </c>
      <c r="E6" s="139" t="s">
        <v>90</v>
      </c>
      <c r="F6" s="64" t="s">
        <v>91</v>
      </c>
    </row>
    <row r="7" spans="2:6" ht="16" thickBot="1" x14ac:dyDescent="0.4">
      <c r="B7" s="120"/>
      <c r="C7" s="136"/>
      <c r="D7" s="149"/>
      <c r="E7" s="150"/>
      <c r="F7" s="64" t="s">
        <v>92</v>
      </c>
    </row>
    <row r="8" spans="2:6" ht="31.5" customHeight="1" thickBot="1" x14ac:dyDescent="0.4">
      <c r="B8" s="119">
        <v>2</v>
      </c>
      <c r="C8" s="135" t="s">
        <v>93</v>
      </c>
      <c r="D8" s="137" t="s">
        <v>94</v>
      </c>
      <c r="E8" s="139" t="s">
        <v>95</v>
      </c>
      <c r="F8" s="65" t="s">
        <v>96</v>
      </c>
    </row>
    <row r="9" spans="2:6" ht="16" thickBot="1" x14ac:dyDescent="0.4">
      <c r="B9" s="120"/>
      <c r="C9" s="136"/>
      <c r="D9" s="138"/>
      <c r="E9" s="140"/>
      <c r="F9" s="66" t="s">
        <v>97</v>
      </c>
    </row>
    <row r="10" spans="2:6" ht="42" customHeight="1" thickBot="1" x14ac:dyDescent="0.4">
      <c r="B10" s="119">
        <v>3</v>
      </c>
      <c r="C10" s="67" t="s">
        <v>98</v>
      </c>
      <c r="D10" s="141" t="s">
        <v>99</v>
      </c>
      <c r="E10" s="141" t="s">
        <v>100</v>
      </c>
      <c r="F10" s="68" t="s">
        <v>101</v>
      </c>
    </row>
    <row r="11" spans="2:6" ht="16" thickBot="1" x14ac:dyDescent="0.4">
      <c r="B11" s="120"/>
      <c r="C11" s="69"/>
      <c r="D11" s="142"/>
      <c r="E11" s="142"/>
      <c r="F11" s="64" t="s">
        <v>102</v>
      </c>
    </row>
    <row r="12" spans="2:6" ht="15" thickBot="1" x14ac:dyDescent="0.4"/>
    <row r="13" spans="2:6" ht="16" thickBot="1" x14ac:dyDescent="0.4">
      <c r="B13" s="70" t="s">
        <v>83</v>
      </c>
      <c r="C13" s="71" t="s">
        <v>103</v>
      </c>
      <c r="D13" s="72" t="s">
        <v>60</v>
      </c>
      <c r="E13" s="73"/>
    </row>
    <row r="14" spans="2:6" ht="16" thickBot="1" x14ac:dyDescent="0.4">
      <c r="B14" s="119">
        <v>1</v>
      </c>
      <c r="C14" s="121" t="s">
        <v>104</v>
      </c>
      <c r="D14" s="74" t="s">
        <v>105</v>
      </c>
      <c r="E14" s="75"/>
    </row>
    <row r="15" spans="2:6" ht="16" thickBot="1" x14ac:dyDescent="0.4">
      <c r="B15" s="120"/>
      <c r="C15" s="122"/>
      <c r="D15" s="74" t="s">
        <v>106</v>
      </c>
      <c r="E15" s="75"/>
    </row>
    <row r="16" spans="2:6" ht="16" thickBot="1" x14ac:dyDescent="0.4">
      <c r="B16" s="119">
        <v>2</v>
      </c>
      <c r="C16" s="121" t="s">
        <v>107</v>
      </c>
      <c r="D16" s="74" t="s">
        <v>108</v>
      </c>
      <c r="E16" s="75"/>
    </row>
    <row r="17" spans="1:6" ht="16" thickBot="1" x14ac:dyDescent="0.4">
      <c r="B17" s="120"/>
      <c r="C17" s="122"/>
      <c r="D17" s="77" t="s">
        <v>109</v>
      </c>
      <c r="E17" s="75"/>
    </row>
    <row r="18" spans="1:6" ht="33" customHeight="1" thickBot="1" x14ac:dyDescent="0.4">
      <c r="B18" s="119">
        <v>3</v>
      </c>
      <c r="C18" s="121" t="s">
        <v>110</v>
      </c>
      <c r="D18" s="64" t="s">
        <v>111</v>
      </c>
      <c r="E18" s="78"/>
    </row>
    <row r="19" spans="1:6" ht="16" thickBot="1" x14ac:dyDescent="0.4">
      <c r="B19" s="120"/>
      <c r="C19" s="122"/>
      <c r="D19" s="79" t="s">
        <v>112</v>
      </c>
      <c r="E19" s="75"/>
    </row>
    <row r="21" spans="1:6" ht="15" thickBot="1" x14ac:dyDescent="0.4">
      <c r="D21">
        <v>1</v>
      </c>
      <c r="E21">
        <v>2</v>
      </c>
      <c r="F21">
        <v>3</v>
      </c>
    </row>
    <row r="22" spans="1:6" ht="15.5" thickBot="1" x14ac:dyDescent="0.4">
      <c r="B22" s="123"/>
      <c r="C22" s="124"/>
      <c r="D22" s="127" t="s">
        <v>60</v>
      </c>
      <c r="E22" s="128"/>
      <c r="F22" s="129"/>
    </row>
    <row r="23" spans="1:6" ht="30.5" thickBot="1" x14ac:dyDescent="0.4">
      <c r="B23" s="125"/>
      <c r="C23" s="126"/>
      <c r="D23" s="80" t="s">
        <v>113</v>
      </c>
      <c r="E23" s="80" t="s">
        <v>114</v>
      </c>
      <c r="F23" s="80" t="s">
        <v>115</v>
      </c>
    </row>
    <row r="24" spans="1:6" ht="45" customHeight="1" thickBot="1" x14ac:dyDescent="0.4">
      <c r="A24" s="76">
        <v>4</v>
      </c>
      <c r="B24" s="130" t="s">
        <v>66</v>
      </c>
      <c r="C24" s="80" t="s">
        <v>116</v>
      </c>
      <c r="D24" s="81" t="s">
        <v>117</v>
      </c>
      <c r="E24" s="82" t="s">
        <v>258</v>
      </c>
      <c r="F24" s="83" t="s">
        <v>259</v>
      </c>
    </row>
    <row r="25" spans="1:6" ht="45" customHeight="1" thickBot="1" x14ac:dyDescent="0.4">
      <c r="A25" s="76">
        <v>8</v>
      </c>
      <c r="B25" s="131"/>
      <c r="C25" s="80" t="s">
        <v>118</v>
      </c>
      <c r="D25" s="82" t="s">
        <v>258</v>
      </c>
      <c r="E25" s="83" t="s">
        <v>259</v>
      </c>
      <c r="F25" s="84" t="s">
        <v>260</v>
      </c>
    </row>
    <row r="26" spans="1:6" ht="45" customHeight="1" thickBot="1" x14ac:dyDescent="0.4">
      <c r="A26" s="76">
        <v>12</v>
      </c>
      <c r="B26" s="132"/>
      <c r="C26" s="80" t="s">
        <v>119</v>
      </c>
      <c r="D26" s="83" t="s">
        <v>259</v>
      </c>
      <c r="E26" s="84" t="s">
        <v>260</v>
      </c>
      <c r="F26" s="85" t="s">
        <v>261</v>
      </c>
    </row>
    <row r="27" spans="1:6" ht="35.25" customHeight="1" thickBot="1" x14ac:dyDescent="0.4"/>
    <row r="28" spans="1:6" ht="27.75" customHeight="1" thickBot="1" x14ac:dyDescent="0.4">
      <c r="B28" s="86" t="s">
        <v>262</v>
      </c>
      <c r="C28" s="133" t="s">
        <v>263</v>
      </c>
      <c r="D28" s="133"/>
      <c r="E28" s="134"/>
    </row>
    <row r="29" spans="1:6" ht="29" x14ac:dyDescent="0.35">
      <c r="B29" s="87" t="s">
        <v>261</v>
      </c>
      <c r="C29" s="113" t="s">
        <v>264</v>
      </c>
      <c r="D29" s="114"/>
      <c r="E29" s="115"/>
    </row>
    <row r="30" spans="1:6" ht="48" customHeight="1" x14ac:dyDescent="0.35">
      <c r="B30" s="88" t="s">
        <v>260</v>
      </c>
      <c r="C30" s="116" t="s">
        <v>265</v>
      </c>
      <c r="D30" s="117"/>
      <c r="E30" s="118"/>
    </row>
    <row r="31" spans="1:6" ht="30" customHeight="1" x14ac:dyDescent="0.35">
      <c r="B31" s="108" t="s">
        <v>259</v>
      </c>
      <c r="C31" s="110" t="s">
        <v>266</v>
      </c>
      <c r="D31" s="111"/>
      <c r="E31" s="112"/>
    </row>
    <row r="32" spans="1:6" ht="43.5" customHeight="1" x14ac:dyDescent="0.35">
      <c r="B32" s="109"/>
      <c r="C32" s="113" t="s">
        <v>267</v>
      </c>
      <c r="D32" s="114"/>
      <c r="E32" s="115"/>
    </row>
    <row r="33" spans="2:5" ht="30" customHeight="1" x14ac:dyDescent="0.35">
      <c r="B33" s="108" t="s">
        <v>268</v>
      </c>
      <c r="C33" s="110" t="s">
        <v>269</v>
      </c>
      <c r="D33" s="111"/>
      <c r="E33" s="112"/>
    </row>
    <row r="34" spans="2:5" ht="26.25" customHeight="1" x14ac:dyDescent="0.35">
      <c r="B34" s="109"/>
      <c r="C34" s="113" t="s">
        <v>270</v>
      </c>
      <c r="D34" s="114"/>
      <c r="E34" s="115"/>
    </row>
    <row r="35" spans="2:5" ht="29.5" thickBot="1" x14ac:dyDescent="0.4">
      <c r="B35" s="89" t="s">
        <v>271</v>
      </c>
      <c r="C35" s="105" t="s">
        <v>272</v>
      </c>
      <c r="D35" s="106"/>
      <c r="E35" s="107"/>
    </row>
  </sheetData>
  <mergeCells count="33">
    <mergeCell ref="B2:F2"/>
    <mergeCell ref="B4:B5"/>
    <mergeCell ref="C4:F4"/>
    <mergeCell ref="B6:B7"/>
    <mergeCell ref="C6:C7"/>
    <mergeCell ref="D6:D7"/>
    <mergeCell ref="E6:E7"/>
    <mergeCell ref="B8:B9"/>
    <mergeCell ref="C8:C9"/>
    <mergeCell ref="D8:D9"/>
    <mergeCell ref="E8:E9"/>
    <mergeCell ref="B10:B11"/>
    <mergeCell ref="D10:D11"/>
    <mergeCell ref="E10:E11"/>
    <mergeCell ref="C30:E30"/>
    <mergeCell ref="B14:B15"/>
    <mergeCell ref="C14:C15"/>
    <mergeCell ref="B16:B17"/>
    <mergeCell ref="C16:C17"/>
    <mergeCell ref="B18:B19"/>
    <mergeCell ref="C18:C19"/>
    <mergeCell ref="B22:C23"/>
    <mergeCell ref="D22:F22"/>
    <mergeCell ref="B24:B26"/>
    <mergeCell ref="C28:E28"/>
    <mergeCell ref="C29:E29"/>
    <mergeCell ref="C35:E35"/>
    <mergeCell ref="B31:B32"/>
    <mergeCell ref="C31:E31"/>
    <mergeCell ref="C32:E32"/>
    <mergeCell ref="B33:B34"/>
    <mergeCell ref="C33:E33"/>
    <mergeCell ref="C34:E34"/>
  </mergeCells>
  <pageMargins left="0.3" right="0.22" top="0.75" bottom="0.75" header="0.3" footer="0.3"/>
  <pageSetup paperSize="9" scale="64" orientation="portrait" horizontalDpi="4294967294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50"/>
  </sheetPr>
  <dimension ref="A1:BL64"/>
  <sheetViews>
    <sheetView showGridLines="0" tabSelected="1" view="pageBreakPreview" topLeftCell="A39" zoomScale="10" zoomScaleNormal="30" zoomScaleSheetLayoutView="10" workbookViewId="0">
      <selection activeCell="O65" sqref="O65"/>
    </sheetView>
  </sheetViews>
  <sheetFormatPr baseColWidth="10" defaultColWidth="20" defaultRowHeight="14.5" outlineLevelRow="1" outlineLevelCol="2" x14ac:dyDescent="0.35"/>
  <cols>
    <col min="1" max="1" width="22" style="15" customWidth="1" outlineLevel="1"/>
    <col min="2" max="3" width="20.54296875" style="15" customWidth="1" outlineLevel="1"/>
    <col min="4" max="4" width="31.54296875" style="15" customWidth="1" outlineLevel="1"/>
    <col min="5" max="5" width="46.453125" style="15" customWidth="1" outlineLevel="1"/>
    <col min="6" max="7" width="35.453125" style="15" customWidth="1" outlineLevel="1"/>
    <col min="8" max="8" width="54.1796875" style="15" customWidth="1"/>
    <col min="9" max="9" width="71.453125" style="15" customWidth="1"/>
    <col min="10" max="10" width="116.7265625" style="15" customWidth="1"/>
    <col min="11" max="11" width="17.1796875" style="15" customWidth="1" outlineLevel="2"/>
    <col min="12" max="17" width="15.54296875" style="15" customWidth="1" outlineLevel="2"/>
    <col min="18" max="18" width="35.54296875" style="15" customWidth="1" outlineLevel="2"/>
    <col min="19" max="19" width="38.81640625" style="15" customWidth="1" outlineLevel="1"/>
    <col min="20" max="20" width="44.453125" style="15" customWidth="1" outlineLevel="1"/>
    <col min="21" max="21" width="74" style="15" customWidth="1" outlineLevel="1"/>
    <col min="22" max="22" width="92.54296875" style="16" customWidth="1" outlineLevel="1"/>
    <col min="23" max="23" width="57.54296875" style="15" customWidth="1" outlineLevel="1"/>
    <col min="24" max="24" width="35.54296875" style="15" customWidth="1"/>
    <col min="25" max="25" width="17.54296875" style="15" customWidth="1"/>
    <col min="26" max="31" width="15.54296875" style="15" customWidth="1"/>
    <col min="32" max="32" width="41" style="15" customWidth="1"/>
    <col min="33" max="16384" width="20" style="15"/>
  </cols>
  <sheetData>
    <row r="1" spans="1:64" ht="57.75" customHeight="1" x14ac:dyDescent="0.35">
      <c r="A1" s="169"/>
      <c r="B1" s="170"/>
      <c r="C1" s="170"/>
      <c r="D1" s="170"/>
      <c r="E1" s="170"/>
      <c r="F1" s="171"/>
      <c r="G1" s="293" t="s">
        <v>142</v>
      </c>
      <c r="H1" s="294"/>
      <c r="I1" s="294"/>
      <c r="J1" s="294"/>
      <c r="K1" s="294"/>
      <c r="L1" s="294"/>
      <c r="M1" s="294"/>
      <c r="N1" s="294"/>
      <c r="O1" s="294"/>
      <c r="P1" s="294"/>
      <c r="Q1" s="294"/>
      <c r="R1" s="294"/>
      <c r="S1" s="294"/>
      <c r="T1" s="294"/>
      <c r="U1" s="294"/>
      <c r="V1" s="294"/>
      <c r="W1" s="294"/>
      <c r="X1" s="294"/>
      <c r="Y1" s="294"/>
      <c r="Z1" s="294"/>
      <c r="AA1" s="294"/>
      <c r="AB1" s="294"/>
      <c r="AC1" s="294"/>
      <c r="AD1" s="294"/>
      <c r="AE1" s="294"/>
      <c r="AF1" s="295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  <c r="AV1" s="14"/>
      <c r="AW1" s="14"/>
      <c r="AX1" s="14"/>
      <c r="AY1" s="14"/>
      <c r="AZ1" s="14"/>
      <c r="BA1" s="14"/>
      <c r="BB1" s="14"/>
      <c r="BC1" s="14"/>
      <c r="BD1" s="14"/>
      <c r="BE1" s="14"/>
      <c r="BF1" s="14"/>
      <c r="BG1" s="14"/>
      <c r="BH1" s="14"/>
      <c r="BI1" s="14"/>
      <c r="BJ1" s="14"/>
      <c r="BK1" s="14"/>
      <c r="BL1" s="14"/>
    </row>
    <row r="2" spans="1:64" ht="27.75" customHeight="1" x14ac:dyDescent="0.35">
      <c r="A2" s="172"/>
      <c r="B2" s="173"/>
      <c r="C2" s="173"/>
      <c r="D2" s="173"/>
      <c r="E2" s="173"/>
      <c r="F2" s="174"/>
      <c r="G2" s="296"/>
      <c r="H2" s="297"/>
      <c r="I2" s="297"/>
      <c r="J2" s="297"/>
      <c r="K2" s="297"/>
      <c r="L2" s="297"/>
      <c r="M2" s="297"/>
      <c r="N2" s="297"/>
      <c r="O2" s="297"/>
      <c r="P2" s="297"/>
      <c r="Q2" s="297"/>
      <c r="R2" s="297"/>
      <c r="S2" s="297"/>
      <c r="T2" s="297"/>
      <c r="U2" s="297"/>
      <c r="V2" s="297"/>
      <c r="W2" s="297"/>
      <c r="X2" s="297"/>
      <c r="Y2" s="297"/>
      <c r="Z2" s="297"/>
      <c r="AA2" s="297"/>
      <c r="AB2" s="297"/>
      <c r="AC2" s="297"/>
      <c r="AD2" s="297"/>
      <c r="AE2" s="297"/>
      <c r="AF2" s="298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</row>
    <row r="3" spans="1:64" ht="57.75" customHeight="1" x14ac:dyDescent="0.35">
      <c r="A3" s="172"/>
      <c r="B3" s="173"/>
      <c r="C3" s="173"/>
      <c r="D3" s="173"/>
      <c r="E3" s="173"/>
      <c r="F3" s="174"/>
      <c r="G3" s="296"/>
      <c r="H3" s="297"/>
      <c r="I3" s="297"/>
      <c r="J3" s="297"/>
      <c r="K3" s="297"/>
      <c r="L3" s="297"/>
      <c r="M3" s="297"/>
      <c r="N3" s="297"/>
      <c r="O3" s="297"/>
      <c r="P3" s="297"/>
      <c r="Q3" s="297"/>
      <c r="R3" s="297"/>
      <c r="S3" s="297"/>
      <c r="T3" s="297"/>
      <c r="U3" s="297"/>
      <c r="V3" s="297"/>
      <c r="W3" s="297"/>
      <c r="X3" s="297"/>
      <c r="Y3" s="297"/>
      <c r="Z3" s="297"/>
      <c r="AA3" s="297"/>
      <c r="AB3" s="297"/>
      <c r="AC3" s="297"/>
      <c r="AD3" s="297"/>
      <c r="AE3" s="297"/>
      <c r="AF3" s="298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</row>
    <row r="4" spans="1:64" ht="23.25" customHeight="1" thickBot="1" x14ac:dyDescent="0.4">
      <c r="A4" s="175"/>
      <c r="B4" s="176"/>
      <c r="C4" s="176"/>
      <c r="D4" s="176"/>
      <c r="E4" s="176"/>
      <c r="F4" s="177"/>
      <c r="G4" s="299"/>
      <c r="H4" s="300"/>
      <c r="I4" s="300"/>
      <c r="J4" s="300"/>
      <c r="K4" s="300"/>
      <c r="L4" s="300"/>
      <c r="M4" s="300"/>
      <c r="N4" s="300"/>
      <c r="O4" s="300"/>
      <c r="P4" s="300"/>
      <c r="Q4" s="300"/>
      <c r="R4" s="300"/>
      <c r="S4" s="300"/>
      <c r="T4" s="300"/>
      <c r="U4" s="300"/>
      <c r="V4" s="300"/>
      <c r="W4" s="300"/>
      <c r="X4" s="300"/>
      <c r="Y4" s="300"/>
      <c r="Z4" s="300"/>
      <c r="AA4" s="300"/>
      <c r="AB4" s="300"/>
      <c r="AC4" s="300"/>
      <c r="AD4" s="300"/>
      <c r="AE4" s="300"/>
      <c r="AF4" s="301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</row>
    <row r="5" spans="1:64" customFormat="1" ht="63" customHeight="1" outlineLevel="1" x14ac:dyDescent="0.35">
      <c r="A5" s="166" t="s">
        <v>125</v>
      </c>
      <c r="B5" s="167"/>
      <c r="C5" s="168"/>
      <c r="D5" s="178" t="s">
        <v>274</v>
      </c>
      <c r="E5" s="178"/>
      <c r="F5" s="178"/>
      <c r="G5" s="178"/>
      <c r="H5" s="178"/>
      <c r="I5" s="178"/>
      <c r="J5" s="93" t="s">
        <v>278</v>
      </c>
      <c r="K5" s="178">
        <v>20450137821</v>
      </c>
      <c r="L5" s="178"/>
      <c r="M5" s="178"/>
      <c r="N5" s="178"/>
      <c r="O5" s="178"/>
      <c r="P5" s="178"/>
      <c r="Q5" s="178"/>
      <c r="R5" s="178"/>
      <c r="S5" s="178"/>
      <c r="T5" s="178"/>
      <c r="U5" s="178"/>
      <c r="V5" s="94" t="s">
        <v>281</v>
      </c>
      <c r="W5" s="302" t="s">
        <v>279</v>
      </c>
      <c r="X5" s="302"/>
      <c r="Y5" s="191" t="s">
        <v>149</v>
      </c>
      <c r="Z5" s="192"/>
      <c r="AA5" s="192"/>
      <c r="AB5" s="193"/>
      <c r="AC5" s="188" t="s">
        <v>295</v>
      </c>
      <c r="AD5" s="189"/>
      <c r="AE5" s="189"/>
      <c r="AF5" s="190"/>
    </row>
    <row r="6" spans="1:64" customFormat="1" ht="53.25" customHeight="1" outlineLevel="1" thickBot="1" x14ac:dyDescent="0.4">
      <c r="A6" s="153" t="s">
        <v>148</v>
      </c>
      <c r="B6" s="154"/>
      <c r="C6" s="154"/>
      <c r="D6" s="179" t="s">
        <v>244</v>
      </c>
      <c r="E6" s="180"/>
      <c r="F6" s="180"/>
      <c r="G6" s="180"/>
      <c r="H6" s="180"/>
      <c r="I6" s="181"/>
      <c r="J6" s="33"/>
      <c r="K6" s="34"/>
      <c r="L6" s="34"/>
      <c r="M6" s="34"/>
      <c r="N6" s="34"/>
      <c r="O6" s="35"/>
      <c r="P6" s="35"/>
      <c r="Q6" s="35"/>
      <c r="R6" s="35"/>
      <c r="S6" s="35"/>
      <c r="T6" s="35"/>
      <c r="U6" s="35"/>
      <c r="V6" s="35"/>
      <c r="W6" s="35"/>
      <c r="X6" s="35"/>
      <c r="Y6" s="157" t="s">
        <v>150</v>
      </c>
      <c r="Z6" s="157"/>
      <c r="AA6" s="157"/>
      <c r="AB6" s="157"/>
      <c r="AC6" s="155">
        <v>2</v>
      </c>
      <c r="AD6" s="155"/>
      <c r="AE6" s="155"/>
      <c r="AF6" s="156"/>
    </row>
    <row r="7" spans="1:64" ht="18" customHeight="1" outlineLevel="1" thickBot="1" x14ac:dyDescent="0.6">
      <c r="A7" s="182"/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N7" s="183"/>
      <c r="O7" s="183"/>
      <c r="P7" s="183"/>
      <c r="Q7" s="183"/>
      <c r="R7" s="183"/>
      <c r="S7" s="183"/>
      <c r="T7" s="183"/>
      <c r="U7" s="183"/>
      <c r="V7" s="183"/>
      <c r="W7" s="183"/>
      <c r="X7" s="183"/>
      <c r="Y7" s="183"/>
      <c r="Z7" s="183"/>
      <c r="AA7" s="183"/>
      <c r="AB7" s="183"/>
      <c r="AC7" s="183"/>
      <c r="AD7" s="183"/>
      <c r="AE7" s="183"/>
      <c r="AF7" s="184"/>
    </row>
    <row r="8" spans="1:64" ht="61.5" customHeight="1" outlineLevel="1" x14ac:dyDescent="0.35">
      <c r="A8" s="196" t="s">
        <v>123</v>
      </c>
      <c r="B8" s="194" t="s">
        <v>0</v>
      </c>
      <c r="C8" s="194" t="s">
        <v>67</v>
      </c>
      <c r="D8" s="48" t="s">
        <v>77</v>
      </c>
      <c r="E8" s="194" t="s">
        <v>1</v>
      </c>
      <c r="F8" s="194" t="s">
        <v>126</v>
      </c>
      <c r="G8" s="186" t="s">
        <v>277</v>
      </c>
      <c r="H8" s="151" t="s">
        <v>71</v>
      </c>
      <c r="I8" s="151" t="s">
        <v>161</v>
      </c>
      <c r="J8" s="151" t="s">
        <v>159</v>
      </c>
      <c r="K8" s="151" t="s">
        <v>80</v>
      </c>
      <c r="L8" s="151"/>
      <c r="M8" s="151"/>
      <c r="N8" s="151"/>
      <c r="O8" s="151"/>
      <c r="P8" s="151"/>
      <c r="Q8" s="151"/>
      <c r="R8" s="151"/>
      <c r="S8" s="151" t="s">
        <v>120</v>
      </c>
      <c r="T8" s="151"/>
      <c r="U8" s="151"/>
      <c r="V8" s="151"/>
      <c r="W8" s="151"/>
      <c r="X8" s="194" t="s">
        <v>121</v>
      </c>
      <c r="Y8" s="151" t="s">
        <v>122</v>
      </c>
      <c r="Z8" s="151"/>
      <c r="AA8" s="151"/>
      <c r="AB8" s="151"/>
      <c r="AC8" s="151"/>
      <c r="AD8" s="151"/>
      <c r="AE8" s="151"/>
      <c r="AF8" s="152"/>
    </row>
    <row r="9" spans="1:64" ht="188.25" customHeight="1" thickBot="1" x14ac:dyDescent="0.4">
      <c r="A9" s="197"/>
      <c r="B9" s="195"/>
      <c r="C9" s="195"/>
      <c r="D9" s="57" t="s">
        <v>124</v>
      </c>
      <c r="E9" s="195"/>
      <c r="F9" s="195"/>
      <c r="G9" s="187"/>
      <c r="H9" s="185"/>
      <c r="I9" s="185"/>
      <c r="J9" s="185"/>
      <c r="K9" s="57" t="s">
        <v>73</v>
      </c>
      <c r="L9" s="57" t="s">
        <v>74</v>
      </c>
      <c r="M9" s="57" t="s">
        <v>75</v>
      </c>
      <c r="N9" s="57" t="s">
        <v>76</v>
      </c>
      <c r="O9" s="57" t="s">
        <v>78</v>
      </c>
      <c r="P9" s="58" t="s">
        <v>79</v>
      </c>
      <c r="Q9" s="57" t="s">
        <v>81</v>
      </c>
      <c r="R9" s="57" t="s">
        <v>82</v>
      </c>
      <c r="S9" s="57" t="s">
        <v>3</v>
      </c>
      <c r="T9" s="57" t="s">
        <v>4</v>
      </c>
      <c r="U9" s="57" t="s">
        <v>7</v>
      </c>
      <c r="V9" s="57" t="s">
        <v>5</v>
      </c>
      <c r="W9" s="57" t="s">
        <v>6</v>
      </c>
      <c r="X9" s="195"/>
      <c r="Y9" s="57" t="s">
        <v>73</v>
      </c>
      <c r="Z9" s="57" t="s">
        <v>74</v>
      </c>
      <c r="AA9" s="57" t="s">
        <v>75</v>
      </c>
      <c r="AB9" s="57" t="s">
        <v>76</v>
      </c>
      <c r="AC9" s="57" t="s">
        <v>78</v>
      </c>
      <c r="AD9" s="58" t="s">
        <v>79</v>
      </c>
      <c r="AE9" s="57" t="s">
        <v>81</v>
      </c>
      <c r="AF9" s="59" t="s">
        <v>82</v>
      </c>
    </row>
    <row r="10" spans="1:64" ht="147.5" x14ac:dyDescent="0.35">
      <c r="A10" s="269" t="s">
        <v>244</v>
      </c>
      <c r="B10" s="165" t="s">
        <v>245</v>
      </c>
      <c r="C10" s="163" t="s">
        <v>197</v>
      </c>
      <c r="D10" s="161" t="s">
        <v>130</v>
      </c>
      <c r="E10" s="165" t="s">
        <v>194</v>
      </c>
      <c r="F10" s="95" t="s">
        <v>162</v>
      </c>
      <c r="G10" s="95" t="s">
        <v>2</v>
      </c>
      <c r="H10" s="96" t="s">
        <v>163</v>
      </c>
      <c r="I10" s="96" t="s">
        <v>164</v>
      </c>
      <c r="J10" s="96" t="s">
        <v>160</v>
      </c>
      <c r="K10" s="97">
        <v>1</v>
      </c>
      <c r="L10" s="97">
        <v>1</v>
      </c>
      <c r="M10" s="97">
        <v>1</v>
      </c>
      <c r="N10" s="97">
        <v>3</v>
      </c>
      <c r="O10" s="97">
        <f t="shared" ref="O10" si="0">SUM(K10:N10)</f>
        <v>6</v>
      </c>
      <c r="P10" s="97">
        <v>2</v>
      </c>
      <c r="Q10" s="97">
        <f t="shared" ref="Q10:Q23" si="1">+O10*P10</f>
        <v>12</v>
      </c>
      <c r="R10" s="97" t="str">
        <f t="shared" ref="R10:R43" si="2">IF(Q10="","",IF(Q10&lt;=4,"Trivial",IF(AND(Q10&gt;=5, Q10&lt;=8),"Tolerable",IF(AND(Q10&gt;=9,Q10&lt;=16),"Moderado",IF(AND(Q10&gt;=17,Q10&lt;=24),"Importante","Intolerable")))))</f>
        <v>Moderado</v>
      </c>
      <c r="S10" s="98"/>
      <c r="T10" s="98"/>
      <c r="U10" s="98" t="s">
        <v>216</v>
      </c>
      <c r="V10" s="98" t="s">
        <v>217</v>
      </c>
      <c r="W10" s="98"/>
      <c r="X10" s="97" t="s">
        <v>145</v>
      </c>
      <c r="Y10" s="97">
        <v>1</v>
      </c>
      <c r="Z10" s="97">
        <v>1</v>
      </c>
      <c r="AA10" s="97">
        <v>1</v>
      </c>
      <c r="AB10" s="97">
        <v>3</v>
      </c>
      <c r="AC10" s="97">
        <f t="shared" ref="AC10:AC13" si="3">SUM(Y10:AB10)</f>
        <v>6</v>
      </c>
      <c r="AD10" s="97">
        <v>1</v>
      </c>
      <c r="AE10" s="97">
        <f t="shared" ref="AE10" si="4">+AC10*AD10</f>
        <v>6</v>
      </c>
      <c r="AF10" s="99" t="str">
        <f t="shared" ref="AF10:AF36" si="5">IF(AE10="","",IF(AE10&lt;=4,"Trivial",IF(AND(AE10&gt;=5, AE10&lt;=8),"Tolerable",IF(AND(AE10&gt;=9,AE10&lt;=16),"Moderado",IF(AND(AE10&gt;=17,AE10&lt;=24),"Importante","Intolerable")))))</f>
        <v>Tolerable</v>
      </c>
    </row>
    <row r="11" spans="1:64" ht="88.5" x14ac:dyDescent="0.35">
      <c r="A11" s="270"/>
      <c r="B11" s="158"/>
      <c r="C11" s="164"/>
      <c r="D11" s="162"/>
      <c r="E11" s="158"/>
      <c r="F11" s="50" t="s">
        <v>127</v>
      </c>
      <c r="G11" s="50" t="s">
        <v>2</v>
      </c>
      <c r="H11" s="24" t="s">
        <v>165</v>
      </c>
      <c r="I11" s="24" t="s">
        <v>166</v>
      </c>
      <c r="J11" s="24" t="s">
        <v>160</v>
      </c>
      <c r="K11" s="47">
        <v>1</v>
      </c>
      <c r="L11" s="21">
        <v>1</v>
      </c>
      <c r="M11" s="21">
        <v>1</v>
      </c>
      <c r="N11" s="21">
        <v>3</v>
      </c>
      <c r="O11" s="21">
        <f t="shared" ref="O11" si="6">SUM(K11:N11)</f>
        <v>6</v>
      </c>
      <c r="P11" s="21">
        <v>2</v>
      </c>
      <c r="Q11" s="21">
        <f t="shared" si="1"/>
        <v>12</v>
      </c>
      <c r="R11" s="21" t="str">
        <f t="shared" si="2"/>
        <v>Moderado</v>
      </c>
      <c r="S11" s="43"/>
      <c r="T11" s="43"/>
      <c r="U11" s="43"/>
      <c r="V11" s="24" t="s">
        <v>218</v>
      </c>
      <c r="W11" s="43"/>
      <c r="X11" s="21" t="s">
        <v>145</v>
      </c>
      <c r="Y11" s="21">
        <v>1</v>
      </c>
      <c r="Z11" s="21">
        <v>1</v>
      </c>
      <c r="AA11" s="21">
        <v>1</v>
      </c>
      <c r="AB11" s="21">
        <v>3</v>
      </c>
      <c r="AC11" s="21">
        <f t="shared" si="3"/>
        <v>6</v>
      </c>
      <c r="AD11" s="21">
        <v>1</v>
      </c>
      <c r="AE11" s="21">
        <f>+AC11*AD11</f>
        <v>6</v>
      </c>
      <c r="AF11" s="44" t="str">
        <f t="shared" si="5"/>
        <v>Tolerable</v>
      </c>
    </row>
    <row r="12" spans="1:64" ht="62.5" x14ac:dyDescent="0.35">
      <c r="A12" s="270"/>
      <c r="B12" s="158"/>
      <c r="C12" s="164"/>
      <c r="D12" s="162"/>
      <c r="E12" s="158"/>
      <c r="F12" s="50" t="s">
        <v>127</v>
      </c>
      <c r="G12" s="50" t="s">
        <v>2</v>
      </c>
      <c r="H12" s="24" t="s">
        <v>167</v>
      </c>
      <c r="I12" s="24" t="s">
        <v>168</v>
      </c>
      <c r="J12" s="24" t="s">
        <v>160</v>
      </c>
      <c r="K12" s="47">
        <v>1</v>
      </c>
      <c r="L12" s="21">
        <v>1</v>
      </c>
      <c r="M12" s="21">
        <v>1</v>
      </c>
      <c r="N12" s="21">
        <v>3</v>
      </c>
      <c r="O12" s="21">
        <f t="shared" ref="O12:O18" si="7">SUM(K12:N12)</f>
        <v>6</v>
      </c>
      <c r="P12" s="21">
        <v>2</v>
      </c>
      <c r="Q12" s="21">
        <f t="shared" si="1"/>
        <v>12</v>
      </c>
      <c r="R12" s="21" t="str">
        <f t="shared" si="2"/>
        <v>Moderado</v>
      </c>
      <c r="S12" s="43"/>
      <c r="T12" s="43"/>
      <c r="U12" s="43" t="s">
        <v>252</v>
      </c>
      <c r="V12" s="24" t="s">
        <v>219</v>
      </c>
      <c r="W12" s="43"/>
      <c r="X12" s="21" t="s">
        <v>145</v>
      </c>
      <c r="Y12" s="21">
        <v>1</v>
      </c>
      <c r="Z12" s="21">
        <v>1</v>
      </c>
      <c r="AA12" s="21">
        <v>1</v>
      </c>
      <c r="AB12" s="21">
        <v>3</v>
      </c>
      <c r="AC12" s="21">
        <f t="shared" si="3"/>
        <v>6</v>
      </c>
      <c r="AD12" s="21">
        <v>1</v>
      </c>
      <c r="AE12" s="21">
        <f>+AC12*AD12</f>
        <v>6</v>
      </c>
      <c r="AF12" s="44" t="str">
        <f t="shared" si="5"/>
        <v>Tolerable</v>
      </c>
    </row>
    <row r="13" spans="1:64" ht="62.5" x14ac:dyDescent="0.35">
      <c r="A13" s="270"/>
      <c r="B13" s="158"/>
      <c r="C13" s="164"/>
      <c r="D13" s="162"/>
      <c r="E13" s="158"/>
      <c r="F13" s="50" t="s">
        <v>127</v>
      </c>
      <c r="G13" s="50" t="s">
        <v>2</v>
      </c>
      <c r="H13" s="24" t="s">
        <v>169</v>
      </c>
      <c r="I13" s="24" t="s">
        <v>170</v>
      </c>
      <c r="J13" s="24" t="s">
        <v>160</v>
      </c>
      <c r="K13" s="47">
        <v>1</v>
      </c>
      <c r="L13" s="21">
        <v>1</v>
      </c>
      <c r="M13" s="21">
        <v>1</v>
      </c>
      <c r="N13" s="21">
        <v>3</v>
      </c>
      <c r="O13" s="21">
        <f t="shared" ref="O13" si="8">SUM(K13:N13)</f>
        <v>6</v>
      </c>
      <c r="P13" s="21">
        <v>2</v>
      </c>
      <c r="Q13" s="21">
        <f t="shared" si="1"/>
        <v>12</v>
      </c>
      <c r="R13" s="21" t="str">
        <f t="shared" si="2"/>
        <v>Moderado</v>
      </c>
      <c r="S13" s="43"/>
      <c r="T13" s="43"/>
      <c r="U13" s="43"/>
      <c r="V13" s="24" t="s">
        <v>220</v>
      </c>
      <c r="W13" s="43"/>
      <c r="X13" s="21" t="s">
        <v>145</v>
      </c>
      <c r="Y13" s="21">
        <v>1</v>
      </c>
      <c r="Z13" s="21">
        <v>1</v>
      </c>
      <c r="AA13" s="21">
        <v>1</v>
      </c>
      <c r="AB13" s="21">
        <v>3</v>
      </c>
      <c r="AC13" s="21">
        <f t="shared" si="3"/>
        <v>6</v>
      </c>
      <c r="AD13" s="21">
        <v>1</v>
      </c>
      <c r="AE13" s="21">
        <f t="shared" ref="AE13:AE14" si="9">+AC13*AD13</f>
        <v>6</v>
      </c>
      <c r="AF13" s="44" t="str">
        <f t="shared" si="5"/>
        <v>Tolerable</v>
      </c>
    </row>
    <row r="14" spans="1:64" ht="136.5" customHeight="1" x14ac:dyDescent="0.35">
      <c r="A14" s="270"/>
      <c r="B14" s="158"/>
      <c r="C14" s="164"/>
      <c r="D14" s="162"/>
      <c r="E14" s="158"/>
      <c r="F14" s="50" t="s">
        <v>127</v>
      </c>
      <c r="G14" s="50" t="s">
        <v>2</v>
      </c>
      <c r="H14" s="24" t="s">
        <v>228</v>
      </c>
      <c r="I14" s="24" t="s">
        <v>171</v>
      </c>
      <c r="J14" s="24" t="s">
        <v>160</v>
      </c>
      <c r="K14" s="47">
        <v>1</v>
      </c>
      <c r="L14" s="21">
        <v>1</v>
      </c>
      <c r="M14" s="21">
        <v>1</v>
      </c>
      <c r="N14" s="21">
        <v>3</v>
      </c>
      <c r="O14" s="21">
        <f t="shared" ref="O14" si="10">SUM(K14:N14)</f>
        <v>6</v>
      </c>
      <c r="P14" s="21">
        <v>2</v>
      </c>
      <c r="Q14" s="21">
        <f t="shared" si="1"/>
        <v>12</v>
      </c>
      <c r="R14" s="21" t="str">
        <f t="shared" si="2"/>
        <v>Moderado</v>
      </c>
      <c r="S14" s="43"/>
      <c r="T14" s="43"/>
      <c r="U14" s="43"/>
      <c r="V14" s="43" t="s">
        <v>221</v>
      </c>
      <c r="W14" s="43"/>
      <c r="X14" s="21" t="s">
        <v>145</v>
      </c>
      <c r="Y14" s="21">
        <v>1</v>
      </c>
      <c r="Z14" s="21">
        <v>1</v>
      </c>
      <c r="AA14" s="21">
        <v>1</v>
      </c>
      <c r="AB14" s="21">
        <v>3</v>
      </c>
      <c r="AC14" s="21">
        <f t="shared" ref="AC14:AC15" si="11">SUM(Y14:AB14)</f>
        <v>6</v>
      </c>
      <c r="AD14" s="21">
        <v>1</v>
      </c>
      <c r="AE14" s="21">
        <f t="shared" si="9"/>
        <v>6</v>
      </c>
      <c r="AF14" s="44" t="str">
        <f t="shared" si="5"/>
        <v>Tolerable</v>
      </c>
    </row>
    <row r="15" spans="1:64" ht="117.75" customHeight="1" x14ac:dyDescent="0.35">
      <c r="A15" s="270"/>
      <c r="B15" s="158"/>
      <c r="C15" s="164"/>
      <c r="D15" s="162"/>
      <c r="E15" s="158"/>
      <c r="F15" s="50" t="s">
        <v>127</v>
      </c>
      <c r="G15" s="50" t="s">
        <v>2</v>
      </c>
      <c r="H15" s="24" t="s">
        <v>172</v>
      </c>
      <c r="I15" s="24" t="s">
        <v>173</v>
      </c>
      <c r="J15" s="24" t="s">
        <v>160</v>
      </c>
      <c r="K15" s="47">
        <v>1</v>
      </c>
      <c r="L15" s="21">
        <v>1</v>
      </c>
      <c r="M15" s="21">
        <v>1</v>
      </c>
      <c r="N15" s="21">
        <v>3</v>
      </c>
      <c r="O15" s="21">
        <f t="shared" si="7"/>
        <v>6</v>
      </c>
      <c r="P15" s="21">
        <v>2</v>
      </c>
      <c r="Q15" s="21">
        <f t="shared" si="1"/>
        <v>12</v>
      </c>
      <c r="R15" s="21" t="str">
        <f t="shared" si="2"/>
        <v>Moderado</v>
      </c>
      <c r="S15" s="21"/>
      <c r="T15" s="21"/>
      <c r="U15" s="43"/>
      <c r="V15" s="24" t="s">
        <v>222</v>
      </c>
      <c r="W15" s="43" t="s">
        <v>223</v>
      </c>
      <c r="X15" s="21" t="s">
        <v>145</v>
      </c>
      <c r="Y15" s="21">
        <v>1</v>
      </c>
      <c r="Z15" s="21">
        <v>1</v>
      </c>
      <c r="AA15" s="21">
        <v>1</v>
      </c>
      <c r="AB15" s="21">
        <v>3</v>
      </c>
      <c r="AC15" s="21">
        <f t="shared" si="11"/>
        <v>6</v>
      </c>
      <c r="AD15" s="21">
        <v>1</v>
      </c>
      <c r="AE15" s="21">
        <f>+AC15*AD15</f>
        <v>6</v>
      </c>
      <c r="AF15" s="44" t="str">
        <f t="shared" si="5"/>
        <v>Tolerable</v>
      </c>
    </row>
    <row r="16" spans="1:64" ht="132.75" customHeight="1" x14ac:dyDescent="0.35">
      <c r="A16" s="270"/>
      <c r="B16" s="158"/>
      <c r="C16" s="164"/>
      <c r="D16" s="162"/>
      <c r="E16" s="158"/>
      <c r="F16" s="50" t="s">
        <v>127</v>
      </c>
      <c r="G16" s="50" t="s">
        <v>2</v>
      </c>
      <c r="H16" s="24" t="s">
        <v>174</v>
      </c>
      <c r="I16" s="24" t="s">
        <v>166</v>
      </c>
      <c r="J16" s="24" t="s">
        <v>160</v>
      </c>
      <c r="K16" s="47">
        <v>1</v>
      </c>
      <c r="L16" s="21">
        <v>1</v>
      </c>
      <c r="M16" s="21">
        <v>1</v>
      </c>
      <c r="N16" s="21">
        <v>3</v>
      </c>
      <c r="O16" s="21">
        <f t="shared" si="7"/>
        <v>6</v>
      </c>
      <c r="P16" s="21">
        <v>2</v>
      </c>
      <c r="Q16" s="21">
        <f t="shared" si="1"/>
        <v>12</v>
      </c>
      <c r="R16" s="21" t="str">
        <f t="shared" si="2"/>
        <v>Moderado</v>
      </c>
      <c r="S16" s="21"/>
      <c r="T16" s="21"/>
      <c r="U16" s="24"/>
      <c r="V16" s="24" t="s">
        <v>224</v>
      </c>
      <c r="W16" s="43"/>
      <c r="X16" s="21" t="s">
        <v>145</v>
      </c>
      <c r="Y16" s="21">
        <v>1</v>
      </c>
      <c r="Z16" s="21">
        <v>1</v>
      </c>
      <c r="AA16" s="21">
        <v>1</v>
      </c>
      <c r="AB16" s="21">
        <v>3</v>
      </c>
      <c r="AC16" s="21">
        <f t="shared" ref="AC16:AC21" si="12">SUM(Y16:AB16)</f>
        <v>6</v>
      </c>
      <c r="AD16" s="21">
        <v>1</v>
      </c>
      <c r="AE16" s="21">
        <f>+AC16*AD16</f>
        <v>6</v>
      </c>
      <c r="AF16" s="44" t="str">
        <f t="shared" si="5"/>
        <v>Tolerable</v>
      </c>
    </row>
    <row r="17" spans="1:33" ht="123" x14ac:dyDescent="0.35">
      <c r="A17" s="270"/>
      <c r="B17" s="158"/>
      <c r="C17" s="164"/>
      <c r="D17" s="162"/>
      <c r="E17" s="158"/>
      <c r="F17" s="50" t="s">
        <v>175</v>
      </c>
      <c r="G17" s="50" t="s">
        <v>280</v>
      </c>
      <c r="H17" s="43" t="s">
        <v>176</v>
      </c>
      <c r="I17" s="43" t="s">
        <v>177</v>
      </c>
      <c r="J17" s="24" t="s">
        <v>160</v>
      </c>
      <c r="K17" s="47">
        <v>1</v>
      </c>
      <c r="L17" s="21">
        <v>1</v>
      </c>
      <c r="M17" s="21">
        <v>1</v>
      </c>
      <c r="N17" s="21">
        <v>3</v>
      </c>
      <c r="O17" s="21">
        <f t="shared" si="7"/>
        <v>6</v>
      </c>
      <c r="P17" s="21">
        <v>2</v>
      </c>
      <c r="Q17" s="21">
        <f t="shared" si="1"/>
        <v>12</v>
      </c>
      <c r="R17" s="21" t="str">
        <f t="shared" si="2"/>
        <v>Moderado</v>
      </c>
      <c r="S17" s="21"/>
      <c r="T17" s="21"/>
      <c r="U17" s="24"/>
      <c r="V17" s="43" t="s">
        <v>225</v>
      </c>
      <c r="W17" s="43"/>
      <c r="X17" s="21" t="s">
        <v>145</v>
      </c>
      <c r="Y17" s="21">
        <v>1</v>
      </c>
      <c r="Z17" s="21">
        <v>1</v>
      </c>
      <c r="AA17" s="21">
        <v>1</v>
      </c>
      <c r="AB17" s="21">
        <v>3</v>
      </c>
      <c r="AC17" s="21">
        <f t="shared" si="12"/>
        <v>6</v>
      </c>
      <c r="AD17" s="21">
        <v>1</v>
      </c>
      <c r="AE17" s="21">
        <f t="shared" ref="AE17:AE19" si="13">+AC17*AD17</f>
        <v>6</v>
      </c>
      <c r="AF17" s="44" t="str">
        <f t="shared" si="5"/>
        <v>Tolerable</v>
      </c>
    </row>
    <row r="18" spans="1:33" ht="123" x14ac:dyDescent="0.35">
      <c r="A18" s="270"/>
      <c r="B18" s="158"/>
      <c r="C18" s="164"/>
      <c r="D18" s="162"/>
      <c r="E18" s="158"/>
      <c r="F18" s="50" t="s">
        <v>175</v>
      </c>
      <c r="G18" s="50" t="s">
        <v>280</v>
      </c>
      <c r="H18" s="43" t="s">
        <v>178</v>
      </c>
      <c r="I18" s="24" t="s">
        <v>179</v>
      </c>
      <c r="J18" s="24" t="s">
        <v>160</v>
      </c>
      <c r="K18" s="47">
        <v>1</v>
      </c>
      <c r="L18" s="21">
        <v>1</v>
      </c>
      <c r="M18" s="21">
        <v>1</v>
      </c>
      <c r="N18" s="21">
        <v>3</v>
      </c>
      <c r="O18" s="21">
        <f t="shared" si="7"/>
        <v>6</v>
      </c>
      <c r="P18" s="21">
        <v>2</v>
      </c>
      <c r="Q18" s="21">
        <f t="shared" si="1"/>
        <v>12</v>
      </c>
      <c r="R18" s="21" t="str">
        <f t="shared" si="2"/>
        <v>Moderado</v>
      </c>
      <c r="S18" s="21"/>
      <c r="T18" s="21"/>
      <c r="U18" s="24"/>
      <c r="V18" s="43" t="s">
        <v>225</v>
      </c>
      <c r="W18" s="43"/>
      <c r="X18" s="21" t="s">
        <v>145</v>
      </c>
      <c r="Y18" s="21">
        <v>1</v>
      </c>
      <c r="Z18" s="21">
        <v>1</v>
      </c>
      <c r="AA18" s="21">
        <v>1</v>
      </c>
      <c r="AB18" s="21">
        <v>3</v>
      </c>
      <c r="AC18" s="21">
        <f t="shared" si="12"/>
        <v>6</v>
      </c>
      <c r="AD18" s="21">
        <v>1</v>
      </c>
      <c r="AE18" s="21">
        <f t="shared" si="13"/>
        <v>6</v>
      </c>
      <c r="AF18" s="44" t="str">
        <f t="shared" si="5"/>
        <v>Tolerable</v>
      </c>
    </row>
    <row r="19" spans="1:33" ht="123" x14ac:dyDescent="0.35">
      <c r="A19" s="270"/>
      <c r="B19" s="158"/>
      <c r="C19" s="164"/>
      <c r="D19" s="162"/>
      <c r="E19" s="158"/>
      <c r="F19" s="50" t="s">
        <v>175</v>
      </c>
      <c r="G19" s="50" t="s">
        <v>280</v>
      </c>
      <c r="H19" s="24" t="s">
        <v>180</v>
      </c>
      <c r="I19" s="24" t="s">
        <v>179</v>
      </c>
      <c r="J19" s="24" t="s">
        <v>160</v>
      </c>
      <c r="K19" s="47">
        <v>1</v>
      </c>
      <c r="L19" s="21">
        <v>1</v>
      </c>
      <c r="M19" s="21">
        <v>1</v>
      </c>
      <c r="N19" s="21">
        <v>3</v>
      </c>
      <c r="O19" s="21">
        <f t="shared" ref="O19:O21" si="14">SUM(K19:N19)</f>
        <v>6</v>
      </c>
      <c r="P19" s="21">
        <v>2</v>
      </c>
      <c r="Q19" s="21">
        <f t="shared" si="1"/>
        <v>12</v>
      </c>
      <c r="R19" s="21" t="str">
        <f t="shared" si="2"/>
        <v>Moderado</v>
      </c>
      <c r="S19" s="21"/>
      <c r="T19" s="21"/>
      <c r="U19" s="43"/>
      <c r="V19" s="43" t="s">
        <v>243</v>
      </c>
      <c r="W19" s="43"/>
      <c r="X19" s="21" t="s">
        <v>145</v>
      </c>
      <c r="Y19" s="21">
        <v>1</v>
      </c>
      <c r="Z19" s="21">
        <v>1</v>
      </c>
      <c r="AA19" s="21">
        <v>1</v>
      </c>
      <c r="AB19" s="21">
        <v>3</v>
      </c>
      <c r="AC19" s="21">
        <f t="shared" si="12"/>
        <v>6</v>
      </c>
      <c r="AD19" s="21">
        <v>1</v>
      </c>
      <c r="AE19" s="21">
        <f t="shared" si="13"/>
        <v>6</v>
      </c>
      <c r="AF19" s="44" t="str">
        <f t="shared" si="5"/>
        <v>Tolerable</v>
      </c>
    </row>
    <row r="20" spans="1:33" ht="236" x14ac:dyDescent="0.35">
      <c r="A20" s="270"/>
      <c r="B20" s="158"/>
      <c r="C20" s="164"/>
      <c r="D20" s="162"/>
      <c r="E20" s="159" t="s">
        <v>195</v>
      </c>
      <c r="F20" s="50" t="s">
        <v>128</v>
      </c>
      <c r="G20" s="50" t="s">
        <v>2</v>
      </c>
      <c r="H20" s="24" t="s">
        <v>181</v>
      </c>
      <c r="I20" s="24" t="s">
        <v>205</v>
      </c>
      <c r="J20" s="24" t="s">
        <v>160</v>
      </c>
      <c r="K20" s="47">
        <v>1</v>
      </c>
      <c r="L20" s="21">
        <v>1</v>
      </c>
      <c r="M20" s="21">
        <v>1</v>
      </c>
      <c r="N20" s="21">
        <v>3</v>
      </c>
      <c r="O20" s="21">
        <f t="shared" si="14"/>
        <v>6</v>
      </c>
      <c r="P20" s="21">
        <v>2</v>
      </c>
      <c r="Q20" s="21">
        <f>+O20*P20</f>
        <v>12</v>
      </c>
      <c r="R20" s="21" t="str">
        <f t="shared" si="2"/>
        <v>Moderado</v>
      </c>
      <c r="S20" s="43"/>
      <c r="T20" s="43"/>
      <c r="U20" s="43" t="s">
        <v>226</v>
      </c>
      <c r="V20" s="43" t="s">
        <v>227</v>
      </c>
      <c r="W20" s="43" t="s">
        <v>246</v>
      </c>
      <c r="X20" s="21" t="s">
        <v>145</v>
      </c>
      <c r="Y20" s="21">
        <v>1</v>
      </c>
      <c r="Z20" s="21">
        <v>1</v>
      </c>
      <c r="AA20" s="21">
        <v>1</v>
      </c>
      <c r="AB20" s="21">
        <v>3</v>
      </c>
      <c r="AC20" s="21">
        <f t="shared" si="12"/>
        <v>6</v>
      </c>
      <c r="AD20" s="21">
        <v>1</v>
      </c>
      <c r="AE20" s="21">
        <f>+AC20*AD20</f>
        <v>6</v>
      </c>
      <c r="AF20" s="44" t="str">
        <f t="shared" si="5"/>
        <v>Tolerable</v>
      </c>
    </row>
    <row r="21" spans="1:33" ht="236" x14ac:dyDescent="0.35">
      <c r="A21" s="270"/>
      <c r="B21" s="158"/>
      <c r="C21" s="164"/>
      <c r="D21" s="162"/>
      <c r="E21" s="160"/>
      <c r="F21" s="50" t="s">
        <v>191</v>
      </c>
      <c r="G21" s="50" t="s">
        <v>2</v>
      </c>
      <c r="H21" s="24" t="s">
        <v>207</v>
      </c>
      <c r="I21" s="24" t="s">
        <v>208</v>
      </c>
      <c r="J21" s="24" t="s">
        <v>160</v>
      </c>
      <c r="K21" s="47">
        <v>1</v>
      </c>
      <c r="L21" s="21">
        <v>1</v>
      </c>
      <c r="M21" s="21">
        <v>1</v>
      </c>
      <c r="N21" s="21">
        <v>3</v>
      </c>
      <c r="O21" s="21">
        <f t="shared" si="14"/>
        <v>6</v>
      </c>
      <c r="P21" s="21">
        <v>2</v>
      </c>
      <c r="Q21" s="21">
        <f>+O21*P21</f>
        <v>12</v>
      </c>
      <c r="R21" s="21" t="str">
        <f t="shared" si="2"/>
        <v>Moderado</v>
      </c>
      <c r="S21" s="43"/>
      <c r="T21" s="43"/>
      <c r="U21" s="43" t="s">
        <v>230</v>
      </c>
      <c r="V21" s="43" t="s">
        <v>253</v>
      </c>
      <c r="W21" s="43" t="s">
        <v>246</v>
      </c>
      <c r="X21" s="21" t="s">
        <v>145</v>
      </c>
      <c r="Y21" s="21">
        <v>1</v>
      </c>
      <c r="Z21" s="21">
        <v>1</v>
      </c>
      <c r="AA21" s="21">
        <v>1</v>
      </c>
      <c r="AB21" s="21">
        <v>3</v>
      </c>
      <c r="AC21" s="21">
        <f t="shared" si="12"/>
        <v>6</v>
      </c>
      <c r="AD21" s="21">
        <v>1</v>
      </c>
      <c r="AE21" s="21">
        <f>+AC21*AD21</f>
        <v>6</v>
      </c>
      <c r="AF21" s="44" t="str">
        <f t="shared" si="5"/>
        <v>Tolerable</v>
      </c>
    </row>
    <row r="22" spans="1:33" ht="258.75" customHeight="1" x14ac:dyDescent="0.35">
      <c r="A22" s="270"/>
      <c r="B22" s="158"/>
      <c r="C22" s="164"/>
      <c r="D22" s="162"/>
      <c r="E22" s="160"/>
      <c r="F22" s="50" t="s">
        <v>128</v>
      </c>
      <c r="G22" s="50" t="s">
        <v>2</v>
      </c>
      <c r="H22" s="24" t="s">
        <v>206</v>
      </c>
      <c r="I22" s="24" t="s">
        <v>205</v>
      </c>
      <c r="J22" s="24" t="s">
        <v>160</v>
      </c>
      <c r="K22" s="47">
        <v>1</v>
      </c>
      <c r="L22" s="21">
        <v>1</v>
      </c>
      <c r="M22" s="21">
        <v>1</v>
      </c>
      <c r="N22" s="21">
        <v>3</v>
      </c>
      <c r="O22" s="21">
        <f t="shared" ref="O22:O27" si="15">SUM(K22:N22)</f>
        <v>6</v>
      </c>
      <c r="P22" s="21">
        <v>3</v>
      </c>
      <c r="Q22" s="21">
        <f t="shared" si="1"/>
        <v>18</v>
      </c>
      <c r="R22" s="31" t="str">
        <f t="shared" ref="R22" si="16">IF(Q22="","",IF(Q22&lt;=4,"Trivial",IF(AND(Q22&gt;=5, Q22&lt;=8),"Tolerable",IF(AND(Q22&gt;=9,Q22&lt;=16),"Moderado",IF(AND(Q22&gt;=17,Q22&lt;=24),"Importante","Intolerable")))))</f>
        <v>Importante</v>
      </c>
      <c r="S22" s="21"/>
      <c r="T22" s="21"/>
      <c r="U22" s="43" t="s">
        <v>229</v>
      </c>
      <c r="V22" s="43" t="s">
        <v>227</v>
      </c>
      <c r="W22" s="43" t="s">
        <v>246</v>
      </c>
      <c r="X22" s="21" t="s">
        <v>145</v>
      </c>
      <c r="Y22" s="21">
        <v>1</v>
      </c>
      <c r="Z22" s="21">
        <v>1</v>
      </c>
      <c r="AA22" s="21">
        <v>1</v>
      </c>
      <c r="AB22" s="21">
        <v>3</v>
      </c>
      <c r="AC22" s="21">
        <f t="shared" ref="AC22:AC26" si="17">SUM(Y22:AB22)</f>
        <v>6</v>
      </c>
      <c r="AD22" s="21">
        <v>1</v>
      </c>
      <c r="AE22" s="21">
        <f t="shared" ref="AE22:AE35" si="18">+AC22*AD22</f>
        <v>6</v>
      </c>
      <c r="AF22" s="44" t="str">
        <f t="shared" si="5"/>
        <v>Tolerable</v>
      </c>
    </row>
    <row r="23" spans="1:33" ht="285.75" customHeight="1" x14ac:dyDescent="0.35">
      <c r="A23" s="270"/>
      <c r="B23" s="158"/>
      <c r="C23" s="164"/>
      <c r="D23" s="162"/>
      <c r="E23" s="160"/>
      <c r="F23" s="50" t="s">
        <v>127</v>
      </c>
      <c r="G23" s="50" t="s">
        <v>2</v>
      </c>
      <c r="H23" s="24" t="s">
        <v>182</v>
      </c>
      <c r="I23" s="24" t="s">
        <v>183</v>
      </c>
      <c r="J23" s="24" t="s">
        <v>160</v>
      </c>
      <c r="K23" s="47">
        <v>1</v>
      </c>
      <c r="L23" s="21">
        <v>1</v>
      </c>
      <c r="M23" s="21">
        <v>1</v>
      </c>
      <c r="N23" s="21">
        <v>3</v>
      </c>
      <c r="O23" s="21">
        <f t="shared" si="15"/>
        <v>6</v>
      </c>
      <c r="P23" s="21">
        <v>2</v>
      </c>
      <c r="Q23" s="21">
        <f t="shared" si="1"/>
        <v>12</v>
      </c>
      <c r="R23" s="21" t="str">
        <f t="shared" si="2"/>
        <v>Moderado</v>
      </c>
      <c r="S23" s="21"/>
      <c r="T23" s="21"/>
      <c r="U23" s="43" t="s">
        <v>230</v>
      </c>
      <c r="V23" s="43" t="s">
        <v>227</v>
      </c>
      <c r="W23" s="43" t="s">
        <v>246</v>
      </c>
      <c r="X23" s="21" t="s">
        <v>145</v>
      </c>
      <c r="Y23" s="21">
        <v>1</v>
      </c>
      <c r="Z23" s="21">
        <v>1</v>
      </c>
      <c r="AA23" s="21">
        <v>1</v>
      </c>
      <c r="AB23" s="21">
        <v>3</v>
      </c>
      <c r="AC23" s="21">
        <f t="shared" si="17"/>
        <v>6</v>
      </c>
      <c r="AD23" s="21">
        <v>1</v>
      </c>
      <c r="AE23" s="21">
        <f t="shared" si="18"/>
        <v>6</v>
      </c>
      <c r="AF23" s="44" t="str">
        <f t="shared" si="5"/>
        <v>Tolerable</v>
      </c>
    </row>
    <row r="24" spans="1:33" ht="247.5" customHeight="1" x14ac:dyDescent="0.35">
      <c r="A24" s="270"/>
      <c r="B24" s="158"/>
      <c r="C24" s="164"/>
      <c r="D24" s="162"/>
      <c r="E24" s="160"/>
      <c r="F24" s="50" t="s">
        <v>127</v>
      </c>
      <c r="G24" s="50" t="s">
        <v>2</v>
      </c>
      <c r="H24" s="24" t="s">
        <v>209</v>
      </c>
      <c r="I24" s="24" t="s">
        <v>210</v>
      </c>
      <c r="J24" s="24" t="s">
        <v>160</v>
      </c>
      <c r="K24" s="47">
        <v>1</v>
      </c>
      <c r="L24" s="21">
        <v>1</v>
      </c>
      <c r="M24" s="21">
        <v>1</v>
      </c>
      <c r="N24" s="21">
        <v>2</v>
      </c>
      <c r="O24" s="21">
        <f t="shared" si="15"/>
        <v>5</v>
      </c>
      <c r="P24" s="21">
        <v>2</v>
      </c>
      <c r="Q24" s="21">
        <f>+O24*P24</f>
        <v>10</v>
      </c>
      <c r="R24" s="21" t="str">
        <f t="shared" si="2"/>
        <v>Moderado</v>
      </c>
      <c r="S24" s="21"/>
      <c r="T24" s="21"/>
      <c r="U24" s="43" t="s">
        <v>247</v>
      </c>
      <c r="V24" s="43" t="s">
        <v>227</v>
      </c>
      <c r="W24" s="43" t="s">
        <v>246</v>
      </c>
      <c r="X24" s="21" t="s">
        <v>145</v>
      </c>
      <c r="Y24" s="21">
        <v>1</v>
      </c>
      <c r="Z24" s="21">
        <v>1</v>
      </c>
      <c r="AA24" s="21">
        <v>1</v>
      </c>
      <c r="AB24" s="21">
        <v>2</v>
      </c>
      <c r="AC24" s="21">
        <f t="shared" si="17"/>
        <v>5</v>
      </c>
      <c r="AD24" s="21">
        <v>1</v>
      </c>
      <c r="AE24" s="21">
        <f t="shared" si="18"/>
        <v>5</v>
      </c>
      <c r="AF24" s="44" t="str">
        <f t="shared" si="5"/>
        <v>Tolerable</v>
      </c>
    </row>
    <row r="25" spans="1:33" ht="123" x14ac:dyDescent="0.35">
      <c r="A25" s="270"/>
      <c r="B25" s="158"/>
      <c r="C25" s="164"/>
      <c r="D25" s="162"/>
      <c r="E25" s="160"/>
      <c r="F25" s="50" t="s">
        <v>175</v>
      </c>
      <c r="G25" s="50" t="s">
        <v>280</v>
      </c>
      <c r="H25" s="43" t="s">
        <v>184</v>
      </c>
      <c r="I25" s="43" t="s">
        <v>179</v>
      </c>
      <c r="J25" s="24" t="s">
        <v>160</v>
      </c>
      <c r="K25" s="47">
        <v>1</v>
      </c>
      <c r="L25" s="21">
        <v>1</v>
      </c>
      <c r="M25" s="21">
        <v>1</v>
      </c>
      <c r="N25" s="21">
        <v>2</v>
      </c>
      <c r="O25" s="21">
        <f t="shared" si="15"/>
        <v>5</v>
      </c>
      <c r="P25" s="21">
        <v>2</v>
      </c>
      <c r="Q25" s="21">
        <f t="shared" ref="Q25:Q26" si="19">+O25*P25</f>
        <v>10</v>
      </c>
      <c r="R25" s="21" t="str">
        <f t="shared" si="2"/>
        <v>Moderado</v>
      </c>
      <c r="S25" s="21"/>
      <c r="T25" s="21"/>
      <c r="U25" s="24"/>
      <c r="V25" s="43" t="s">
        <v>243</v>
      </c>
      <c r="W25" s="43"/>
      <c r="X25" s="21" t="s">
        <v>145</v>
      </c>
      <c r="Y25" s="21">
        <v>1</v>
      </c>
      <c r="Z25" s="21">
        <v>1</v>
      </c>
      <c r="AA25" s="21">
        <v>1</v>
      </c>
      <c r="AB25" s="21">
        <v>2</v>
      </c>
      <c r="AC25" s="21">
        <f t="shared" si="17"/>
        <v>5</v>
      </c>
      <c r="AD25" s="21">
        <v>1</v>
      </c>
      <c r="AE25" s="21">
        <f t="shared" si="18"/>
        <v>5</v>
      </c>
      <c r="AF25" s="44" t="str">
        <f t="shared" si="5"/>
        <v>Tolerable</v>
      </c>
    </row>
    <row r="26" spans="1:33" ht="123" x14ac:dyDescent="0.35">
      <c r="A26" s="270"/>
      <c r="B26" s="158"/>
      <c r="C26" s="164"/>
      <c r="D26" s="162"/>
      <c r="E26" s="160"/>
      <c r="F26" s="50" t="s">
        <v>175</v>
      </c>
      <c r="G26" s="50" t="s">
        <v>280</v>
      </c>
      <c r="H26" s="43" t="s">
        <v>185</v>
      </c>
      <c r="I26" s="43" t="s">
        <v>179</v>
      </c>
      <c r="J26" s="24" t="s">
        <v>160</v>
      </c>
      <c r="K26" s="47">
        <v>1</v>
      </c>
      <c r="L26" s="21">
        <v>1</v>
      </c>
      <c r="M26" s="21">
        <v>1</v>
      </c>
      <c r="N26" s="21">
        <v>2</v>
      </c>
      <c r="O26" s="21">
        <f t="shared" si="15"/>
        <v>5</v>
      </c>
      <c r="P26" s="21">
        <v>2</v>
      </c>
      <c r="Q26" s="21">
        <f t="shared" si="19"/>
        <v>10</v>
      </c>
      <c r="R26" s="21" t="str">
        <f t="shared" si="2"/>
        <v>Moderado</v>
      </c>
      <c r="S26" s="21"/>
      <c r="T26" s="21"/>
      <c r="U26" s="24"/>
      <c r="V26" s="43" t="s">
        <v>243</v>
      </c>
      <c r="W26" s="43"/>
      <c r="X26" s="21" t="s">
        <v>145</v>
      </c>
      <c r="Y26" s="21">
        <v>1</v>
      </c>
      <c r="Z26" s="21">
        <v>1</v>
      </c>
      <c r="AA26" s="21">
        <v>1</v>
      </c>
      <c r="AB26" s="21">
        <v>2</v>
      </c>
      <c r="AC26" s="21">
        <f t="shared" si="17"/>
        <v>5</v>
      </c>
      <c r="AD26" s="21">
        <v>1</v>
      </c>
      <c r="AE26" s="21">
        <f t="shared" si="18"/>
        <v>5</v>
      </c>
      <c r="AF26" s="44" t="str">
        <f t="shared" si="5"/>
        <v>Tolerable</v>
      </c>
    </row>
    <row r="27" spans="1:33" ht="62.5" x14ac:dyDescent="0.35">
      <c r="A27" s="270"/>
      <c r="B27" s="158"/>
      <c r="C27" s="164"/>
      <c r="D27" s="162"/>
      <c r="E27" s="158" t="s">
        <v>196</v>
      </c>
      <c r="F27" s="50" t="s">
        <v>127</v>
      </c>
      <c r="G27" s="50" t="s">
        <v>2</v>
      </c>
      <c r="H27" s="24" t="s">
        <v>186</v>
      </c>
      <c r="I27" s="24" t="s">
        <v>187</v>
      </c>
      <c r="J27" s="24" t="s">
        <v>160</v>
      </c>
      <c r="K27" s="47">
        <v>1</v>
      </c>
      <c r="L27" s="21">
        <v>1</v>
      </c>
      <c r="M27" s="21">
        <v>1</v>
      </c>
      <c r="N27" s="21">
        <v>3</v>
      </c>
      <c r="O27" s="21">
        <f t="shared" si="15"/>
        <v>6</v>
      </c>
      <c r="P27" s="21">
        <v>2</v>
      </c>
      <c r="Q27" s="21">
        <f>+O27*P27</f>
        <v>12</v>
      </c>
      <c r="R27" s="21" t="str">
        <f t="shared" si="2"/>
        <v>Moderado</v>
      </c>
      <c r="S27" s="21"/>
      <c r="T27" s="21"/>
      <c r="U27" s="24" t="s">
        <v>248</v>
      </c>
      <c r="V27" s="24" t="s">
        <v>249</v>
      </c>
      <c r="W27" s="43" t="s">
        <v>188</v>
      </c>
      <c r="X27" s="21" t="s">
        <v>145</v>
      </c>
      <c r="Y27" s="21">
        <v>1</v>
      </c>
      <c r="Z27" s="21">
        <v>1</v>
      </c>
      <c r="AA27" s="21">
        <v>1</v>
      </c>
      <c r="AB27" s="21">
        <v>3</v>
      </c>
      <c r="AC27" s="21">
        <f t="shared" ref="AC27:AC30" si="20">SUM(Y27:AB27)</f>
        <v>6</v>
      </c>
      <c r="AD27" s="21">
        <v>1</v>
      </c>
      <c r="AE27" s="21">
        <f t="shared" si="18"/>
        <v>6</v>
      </c>
      <c r="AF27" s="44" t="str">
        <f t="shared" si="5"/>
        <v>Tolerable</v>
      </c>
    </row>
    <row r="28" spans="1:33" ht="150" customHeight="1" x14ac:dyDescent="0.35">
      <c r="A28" s="270"/>
      <c r="B28" s="158"/>
      <c r="C28" s="164"/>
      <c r="D28" s="162"/>
      <c r="E28" s="158"/>
      <c r="F28" s="203" t="s">
        <v>127</v>
      </c>
      <c r="G28" s="203" t="s">
        <v>2</v>
      </c>
      <c r="H28" s="315" t="s">
        <v>211</v>
      </c>
      <c r="I28" s="24" t="s">
        <v>212</v>
      </c>
      <c r="J28" s="24" t="s">
        <v>160</v>
      </c>
      <c r="K28" s="47">
        <v>1</v>
      </c>
      <c r="L28" s="21">
        <v>2</v>
      </c>
      <c r="M28" s="21">
        <v>2</v>
      </c>
      <c r="N28" s="21">
        <v>3</v>
      </c>
      <c r="O28" s="21">
        <f t="shared" ref="O28:O30" si="21">SUM(K28:N28)</f>
        <v>8</v>
      </c>
      <c r="P28" s="21">
        <v>2</v>
      </c>
      <c r="Q28" s="21">
        <f t="shared" ref="Q28:Q30" si="22">+O28*P28</f>
        <v>16</v>
      </c>
      <c r="R28" s="31" t="str">
        <f t="shared" si="2"/>
        <v>Moderado</v>
      </c>
      <c r="S28" s="21"/>
      <c r="T28" s="21"/>
      <c r="U28" s="24"/>
      <c r="V28" s="53" t="s">
        <v>215</v>
      </c>
      <c r="W28" s="24"/>
      <c r="X28" s="21" t="s">
        <v>145</v>
      </c>
      <c r="Y28" s="21">
        <v>1</v>
      </c>
      <c r="Z28" s="21">
        <v>1</v>
      </c>
      <c r="AA28" s="21">
        <v>1</v>
      </c>
      <c r="AB28" s="21">
        <v>3</v>
      </c>
      <c r="AC28" s="21">
        <f t="shared" si="20"/>
        <v>6</v>
      </c>
      <c r="AD28" s="21">
        <v>2</v>
      </c>
      <c r="AE28" s="21">
        <f t="shared" si="18"/>
        <v>12</v>
      </c>
      <c r="AF28" s="36" t="str">
        <f t="shared" si="5"/>
        <v>Moderado</v>
      </c>
      <c r="AG28" s="54"/>
    </row>
    <row r="29" spans="1:33" ht="127.5" customHeight="1" x14ac:dyDescent="0.35">
      <c r="A29" s="270"/>
      <c r="B29" s="158"/>
      <c r="C29" s="164"/>
      <c r="D29" s="162"/>
      <c r="E29" s="158"/>
      <c r="F29" s="164"/>
      <c r="G29" s="164"/>
      <c r="H29" s="316"/>
      <c r="I29" s="24" t="s">
        <v>213</v>
      </c>
      <c r="J29" s="24" t="s">
        <v>160</v>
      </c>
      <c r="K29" s="47">
        <v>1</v>
      </c>
      <c r="L29" s="21">
        <v>2</v>
      </c>
      <c r="M29" s="21">
        <v>2</v>
      </c>
      <c r="N29" s="21">
        <v>3</v>
      </c>
      <c r="O29" s="21">
        <f t="shared" si="21"/>
        <v>8</v>
      </c>
      <c r="P29" s="21">
        <v>2</v>
      </c>
      <c r="Q29" s="21">
        <f t="shared" si="22"/>
        <v>16</v>
      </c>
      <c r="R29" s="31" t="str">
        <f t="shared" si="2"/>
        <v>Moderado</v>
      </c>
      <c r="S29" s="21"/>
      <c r="T29" s="21"/>
      <c r="U29" s="24"/>
      <c r="V29" s="53" t="s">
        <v>215</v>
      </c>
      <c r="W29" s="24"/>
      <c r="X29" s="21" t="s">
        <v>145</v>
      </c>
      <c r="Y29" s="21">
        <v>1</v>
      </c>
      <c r="Z29" s="21">
        <v>1</v>
      </c>
      <c r="AA29" s="21">
        <v>1</v>
      </c>
      <c r="AB29" s="21">
        <v>3</v>
      </c>
      <c r="AC29" s="21">
        <f t="shared" si="20"/>
        <v>6</v>
      </c>
      <c r="AD29" s="21">
        <v>2</v>
      </c>
      <c r="AE29" s="21">
        <f t="shared" si="18"/>
        <v>12</v>
      </c>
      <c r="AF29" s="36" t="str">
        <f t="shared" si="5"/>
        <v>Moderado</v>
      </c>
      <c r="AG29" s="54"/>
    </row>
    <row r="30" spans="1:33" ht="116.25" customHeight="1" x14ac:dyDescent="0.35">
      <c r="A30" s="270"/>
      <c r="B30" s="158"/>
      <c r="C30" s="164"/>
      <c r="D30" s="162"/>
      <c r="E30" s="158"/>
      <c r="F30" s="303"/>
      <c r="G30" s="303"/>
      <c r="H30" s="317"/>
      <c r="I30" s="24" t="s">
        <v>214</v>
      </c>
      <c r="J30" s="24" t="s">
        <v>160</v>
      </c>
      <c r="K30" s="47">
        <v>1</v>
      </c>
      <c r="L30" s="21">
        <v>2</v>
      </c>
      <c r="M30" s="21">
        <v>2</v>
      </c>
      <c r="N30" s="21">
        <v>3</v>
      </c>
      <c r="O30" s="21">
        <f t="shared" si="21"/>
        <v>8</v>
      </c>
      <c r="P30" s="21">
        <v>2</v>
      </c>
      <c r="Q30" s="21">
        <f t="shared" si="22"/>
        <v>16</v>
      </c>
      <c r="R30" s="31" t="str">
        <f t="shared" si="2"/>
        <v>Moderado</v>
      </c>
      <c r="S30" s="21"/>
      <c r="T30" s="21"/>
      <c r="U30" s="24"/>
      <c r="V30" s="53" t="s">
        <v>215</v>
      </c>
      <c r="W30" s="43"/>
      <c r="X30" s="21" t="s">
        <v>145</v>
      </c>
      <c r="Y30" s="21">
        <v>1</v>
      </c>
      <c r="Z30" s="21">
        <v>1</v>
      </c>
      <c r="AA30" s="21">
        <v>1</v>
      </c>
      <c r="AB30" s="21">
        <v>3</v>
      </c>
      <c r="AC30" s="21">
        <f t="shared" si="20"/>
        <v>6</v>
      </c>
      <c r="AD30" s="21">
        <v>2</v>
      </c>
      <c r="AE30" s="21">
        <f t="shared" si="18"/>
        <v>12</v>
      </c>
      <c r="AF30" s="36" t="str">
        <f t="shared" si="5"/>
        <v>Moderado</v>
      </c>
    </row>
    <row r="31" spans="1:33" ht="102.75" customHeight="1" x14ac:dyDescent="0.35">
      <c r="A31" s="270"/>
      <c r="B31" s="158"/>
      <c r="C31" s="164"/>
      <c r="D31" s="162"/>
      <c r="E31" s="158"/>
      <c r="F31" s="49" t="s">
        <v>127</v>
      </c>
      <c r="G31" s="49" t="s">
        <v>2</v>
      </c>
      <c r="H31" s="55" t="s">
        <v>231</v>
      </c>
      <c r="I31" s="24" t="s">
        <v>232</v>
      </c>
      <c r="J31" s="24" t="s">
        <v>160</v>
      </c>
      <c r="K31" s="47">
        <v>1</v>
      </c>
      <c r="L31" s="21">
        <v>2</v>
      </c>
      <c r="M31" s="21">
        <v>2</v>
      </c>
      <c r="N31" s="21">
        <v>1</v>
      </c>
      <c r="O31" s="21">
        <v>8</v>
      </c>
      <c r="P31" s="21">
        <v>2</v>
      </c>
      <c r="Q31" s="21">
        <v>16</v>
      </c>
      <c r="R31" s="21" t="str">
        <f t="shared" si="2"/>
        <v>Moderado</v>
      </c>
      <c r="S31" s="21"/>
      <c r="T31" s="24"/>
      <c r="U31" s="56" t="s">
        <v>233</v>
      </c>
      <c r="V31" s="56"/>
      <c r="W31" s="43" t="s">
        <v>234</v>
      </c>
      <c r="X31" s="21" t="s">
        <v>145</v>
      </c>
      <c r="Y31" s="21">
        <v>1</v>
      </c>
      <c r="Z31" s="21">
        <v>1</v>
      </c>
      <c r="AA31" s="21">
        <v>1</v>
      </c>
      <c r="AB31" s="21">
        <v>1</v>
      </c>
      <c r="AC31" s="21">
        <v>6</v>
      </c>
      <c r="AD31" s="21">
        <v>2</v>
      </c>
      <c r="AE31" s="21">
        <v>12</v>
      </c>
      <c r="AF31" s="36" t="str">
        <f t="shared" si="5"/>
        <v>Moderado</v>
      </c>
    </row>
    <row r="32" spans="1:33" ht="207" x14ac:dyDescent="0.35">
      <c r="A32" s="270"/>
      <c r="B32" s="158"/>
      <c r="C32" s="164"/>
      <c r="D32" s="162"/>
      <c r="E32" s="158"/>
      <c r="F32" s="49" t="s">
        <v>127</v>
      </c>
      <c r="G32" s="49" t="s">
        <v>2</v>
      </c>
      <c r="H32" s="55" t="s">
        <v>235</v>
      </c>
      <c r="I32" s="24" t="s">
        <v>232</v>
      </c>
      <c r="J32" s="24" t="s">
        <v>160</v>
      </c>
      <c r="K32" s="47">
        <v>1</v>
      </c>
      <c r="L32" s="21">
        <v>2</v>
      </c>
      <c r="M32" s="21">
        <v>2</v>
      </c>
      <c r="N32" s="21">
        <v>1</v>
      </c>
      <c r="O32" s="21">
        <v>8</v>
      </c>
      <c r="P32" s="21">
        <v>2</v>
      </c>
      <c r="Q32" s="21">
        <v>16</v>
      </c>
      <c r="R32" s="21" t="str">
        <f t="shared" si="2"/>
        <v>Moderado</v>
      </c>
      <c r="S32" s="21"/>
      <c r="T32" s="24"/>
      <c r="U32" s="56" t="s">
        <v>236</v>
      </c>
      <c r="V32" s="56" t="s">
        <v>237</v>
      </c>
      <c r="W32" s="43" t="s">
        <v>234</v>
      </c>
      <c r="X32" s="21" t="s">
        <v>145</v>
      </c>
      <c r="Y32" s="21">
        <v>1</v>
      </c>
      <c r="Z32" s="21">
        <v>1</v>
      </c>
      <c r="AA32" s="21">
        <v>1</v>
      </c>
      <c r="AB32" s="21">
        <v>1</v>
      </c>
      <c r="AC32" s="21">
        <v>6</v>
      </c>
      <c r="AD32" s="21">
        <v>2</v>
      </c>
      <c r="AE32" s="21">
        <v>12</v>
      </c>
      <c r="AF32" s="36" t="str">
        <f t="shared" si="5"/>
        <v>Moderado</v>
      </c>
    </row>
    <row r="33" spans="1:32" ht="125.25" customHeight="1" x14ac:dyDescent="0.35">
      <c r="A33" s="270"/>
      <c r="B33" s="158"/>
      <c r="C33" s="164"/>
      <c r="D33" s="162"/>
      <c r="E33" s="158"/>
      <c r="F33" s="49" t="s">
        <v>127</v>
      </c>
      <c r="G33" s="49" t="s">
        <v>2</v>
      </c>
      <c r="H33" s="55" t="s">
        <v>238</v>
      </c>
      <c r="I33" s="24" t="s">
        <v>239</v>
      </c>
      <c r="J33" s="24" t="s">
        <v>160</v>
      </c>
      <c r="K33" s="47">
        <v>1</v>
      </c>
      <c r="L33" s="21">
        <v>2</v>
      </c>
      <c r="M33" s="21">
        <v>2</v>
      </c>
      <c r="N33" s="21">
        <v>1</v>
      </c>
      <c r="O33" s="21">
        <f t="shared" ref="O33" si="23">SUM(K33:N33)</f>
        <v>6</v>
      </c>
      <c r="P33" s="21">
        <v>2</v>
      </c>
      <c r="Q33" s="21">
        <f t="shared" ref="Q33" si="24">+O33*P33</f>
        <v>12</v>
      </c>
      <c r="R33" s="21" t="str">
        <f t="shared" si="2"/>
        <v>Moderado</v>
      </c>
      <c r="S33" s="21"/>
      <c r="T33" s="24"/>
      <c r="U33" s="24" t="s">
        <v>240</v>
      </c>
      <c r="V33" s="24" t="s">
        <v>241</v>
      </c>
      <c r="W33" s="43" t="s">
        <v>242</v>
      </c>
      <c r="X33" s="21" t="s">
        <v>145</v>
      </c>
      <c r="Y33" s="21">
        <v>1</v>
      </c>
      <c r="Z33" s="21">
        <v>1</v>
      </c>
      <c r="AA33" s="21">
        <v>1</v>
      </c>
      <c r="AB33" s="21">
        <v>1</v>
      </c>
      <c r="AC33" s="21">
        <f t="shared" ref="AC33" si="25">SUM(Y33:AB33)</f>
        <v>4</v>
      </c>
      <c r="AD33" s="21">
        <v>2</v>
      </c>
      <c r="AE33" s="21">
        <f t="shared" ref="AE33" si="26">+AC33*AD33</f>
        <v>8</v>
      </c>
      <c r="AF33" s="36" t="str">
        <f t="shared" si="5"/>
        <v>Tolerable</v>
      </c>
    </row>
    <row r="34" spans="1:32" ht="136.5" customHeight="1" x14ac:dyDescent="0.35">
      <c r="A34" s="270"/>
      <c r="B34" s="158"/>
      <c r="C34" s="164"/>
      <c r="D34" s="162"/>
      <c r="E34" s="158"/>
      <c r="F34" s="50" t="s">
        <v>127</v>
      </c>
      <c r="G34" s="50" t="s">
        <v>2</v>
      </c>
      <c r="H34" s="24" t="s">
        <v>189</v>
      </c>
      <c r="I34" s="24" t="s">
        <v>190</v>
      </c>
      <c r="J34" s="24" t="s">
        <v>160</v>
      </c>
      <c r="K34" s="47">
        <v>1</v>
      </c>
      <c r="L34" s="21">
        <v>1</v>
      </c>
      <c r="M34" s="21">
        <v>1</v>
      </c>
      <c r="N34" s="21">
        <v>2</v>
      </c>
      <c r="O34" s="21">
        <f t="shared" ref="O34" si="27">SUM(K34:N34)</f>
        <v>5</v>
      </c>
      <c r="P34" s="21">
        <v>2</v>
      </c>
      <c r="Q34" s="21">
        <f t="shared" ref="Q34:Q35" si="28">+O34*P34</f>
        <v>10</v>
      </c>
      <c r="R34" s="21" t="str">
        <f t="shared" si="2"/>
        <v>Moderado</v>
      </c>
      <c r="S34" s="21"/>
      <c r="T34" s="21"/>
      <c r="U34" s="24"/>
      <c r="V34" s="24"/>
      <c r="W34" s="43" t="s">
        <v>188</v>
      </c>
      <c r="X34" s="21" t="s">
        <v>145</v>
      </c>
      <c r="Y34" s="21">
        <v>1</v>
      </c>
      <c r="Z34" s="21">
        <v>1</v>
      </c>
      <c r="AA34" s="21">
        <v>1</v>
      </c>
      <c r="AB34" s="21">
        <v>2</v>
      </c>
      <c r="AC34" s="21">
        <f t="shared" ref="AC34" si="29">SUM(Y34:AB34)</f>
        <v>5</v>
      </c>
      <c r="AD34" s="21">
        <v>1</v>
      </c>
      <c r="AE34" s="21">
        <f t="shared" si="18"/>
        <v>5</v>
      </c>
      <c r="AF34" s="44" t="str">
        <f t="shared" si="5"/>
        <v>Tolerable</v>
      </c>
    </row>
    <row r="35" spans="1:32" ht="210" customHeight="1" x14ac:dyDescent="0.35">
      <c r="A35" s="270"/>
      <c r="B35" s="158"/>
      <c r="C35" s="164"/>
      <c r="D35" s="162"/>
      <c r="E35" s="158"/>
      <c r="F35" s="49" t="s">
        <v>191</v>
      </c>
      <c r="G35" s="49" t="s">
        <v>2</v>
      </c>
      <c r="H35" s="21" t="s">
        <v>192</v>
      </c>
      <c r="I35" s="24" t="s">
        <v>193</v>
      </c>
      <c r="J35" s="24" t="s">
        <v>160</v>
      </c>
      <c r="K35" s="47">
        <v>1</v>
      </c>
      <c r="L35" s="21">
        <v>2</v>
      </c>
      <c r="M35" s="21">
        <v>2</v>
      </c>
      <c r="N35" s="21">
        <v>1</v>
      </c>
      <c r="O35" s="21">
        <f>SUM(K35:N35)</f>
        <v>6</v>
      </c>
      <c r="P35" s="21">
        <v>3</v>
      </c>
      <c r="Q35" s="21">
        <f t="shared" si="28"/>
        <v>18</v>
      </c>
      <c r="R35" s="31" t="str">
        <f t="shared" si="2"/>
        <v>Importante</v>
      </c>
      <c r="S35" s="21"/>
      <c r="T35" s="21"/>
      <c r="U35" s="24"/>
      <c r="V35" s="60" t="s">
        <v>250</v>
      </c>
      <c r="W35" s="24" t="s">
        <v>251</v>
      </c>
      <c r="X35" s="21" t="s">
        <v>145</v>
      </c>
      <c r="Y35" s="21">
        <v>1</v>
      </c>
      <c r="Z35" s="21">
        <v>1</v>
      </c>
      <c r="AA35" s="21">
        <v>1</v>
      </c>
      <c r="AB35" s="21">
        <v>1</v>
      </c>
      <c r="AC35" s="21">
        <f>SUM(Y35:AB35)</f>
        <v>4</v>
      </c>
      <c r="AD35" s="21">
        <v>2</v>
      </c>
      <c r="AE35" s="21">
        <f t="shared" si="18"/>
        <v>8</v>
      </c>
      <c r="AF35" s="36" t="str">
        <f t="shared" si="5"/>
        <v>Tolerable</v>
      </c>
    </row>
    <row r="36" spans="1:32" ht="89" x14ac:dyDescent="0.35">
      <c r="A36" s="270"/>
      <c r="B36" s="158"/>
      <c r="C36" s="164"/>
      <c r="D36" s="162"/>
      <c r="E36" s="158"/>
      <c r="F36" s="49" t="s">
        <v>131</v>
      </c>
      <c r="G36" s="49" t="s">
        <v>2</v>
      </c>
      <c r="H36" s="55" t="s">
        <v>129</v>
      </c>
      <c r="I36" s="24" t="s">
        <v>254</v>
      </c>
      <c r="J36" s="21" t="s">
        <v>255</v>
      </c>
      <c r="K36" s="47">
        <v>1</v>
      </c>
      <c r="L36" s="22">
        <v>2</v>
      </c>
      <c r="M36" s="22">
        <v>2</v>
      </c>
      <c r="N36" s="22">
        <v>3</v>
      </c>
      <c r="O36" s="22">
        <f t="shared" ref="O36" si="30">SUM(K36:N36)</f>
        <v>8</v>
      </c>
      <c r="P36" s="22">
        <v>2</v>
      </c>
      <c r="Q36" s="23">
        <f t="shared" ref="Q36" si="31">IFERROR((O36*P36),"")</f>
        <v>16</v>
      </c>
      <c r="R36" s="31" t="str">
        <f t="shared" si="2"/>
        <v>Moderado</v>
      </c>
      <c r="S36" s="31"/>
      <c r="T36" s="31"/>
      <c r="U36" s="21"/>
      <c r="V36" s="61" t="s">
        <v>256</v>
      </c>
      <c r="W36" s="43" t="s">
        <v>257</v>
      </c>
      <c r="X36" s="21" t="s">
        <v>145</v>
      </c>
      <c r="Y36" s="21">
        <v>1</v>
      </c>
      <c r="Z36" s="22">
        <v>1</v>
      </c>
      <c r="AA36" s="22">
        <v>1</v>
      </c>
      <c r="AB36" s="22">
        <v>2</v>
      </c>
      <c r="AC36" s="22">
        <f t="shared" ref="AC36" si="32">SUM(Y36:AB36)</f>
        <v>5</v>
      </c>
      <c r="AD36" s="22">
        <v>1</v>
      </c>
      <c r="AE36" s="23">
        <f t="shared" ref="AE36" si="33">IFERROR((AC36*AD36),"")</f>
        <v>5</v>
      </c>
      <c r="AF36" s="44" t="str">
        <f t="shared" si="5"/>
        <v>Tolerable</v>
      </c>
    </row>
    <row r="37" spans="1:32" ht="122.25" customHeight="1" x14ac:dyDescent="0.35">
      <c r="A37" s="270"/>
      <c r="B37" s="158"/>
      <c r="C37" s="158" t="s">
        <v>200</v>
      </c>
      <c r="D37" s="200" t="s">
        <v>65</v>
      </c>
      <c r="E37" s="158" t="s">
        <v>143</v>
      </c>
      <c r="F37" s="201" t="s">
        <v>133</v>
      </c>
      <c r="G37" s="206" t="s">
        <v>2</v>
      </c>
      <c r="H37" s="202" t="s">
        <v>141</v>
      </c>
      <c r="I37" s="24" t="s">
        <v>144</v>
      </c>
      <c r="J37" s="24" t="s">
        <v>160</v>
      </c>
      <c r="K37" s="47">
        <v>1</v>
      </c>
      <c r="L37" s="21">
        <v>2</v>
      </c>
      <c r="M37" s="21">
        <v>2</v>
      </c>
      <c r="N37" s="21">
        <v>2</v>
      </c>
      <c r="O37" s="21">
        <f t="shared" ref="O37:O44" si="34">SUM(K37:N37)</f>
        <v>7</v>
      </c>
      <c r="P37" s="21">
        <v>1</v>
      </c>
      <c r="Q37" s="21">
        <f t="shared" ref="Q37:Q44" si="35">+O37*P37</f>
        <v>7</v>
      </c>
      <c r="R37" s="31" t="str">
        <f t="shared" si="2"/>
        <v>Tolerable</v>
      </c>
      <c r="S37" s="21"/>
      <c r="T37" s="21"/>
      <c r="U37" s="21"/>
      <c r="V37" s="202" t="s">
        <v>201</v>
      </c>
      <c r="W37" s="43" t="s">
        <v>202</v>
      </c>
      <c r="X37" s="21" t="s">
        <v>145</v>
      </c>
      <c r="Y37" s="21">
        <v>1</v>
      </c>
      <c r="Z37" s="21">
        <v>1</v>
      </c>
      <c r="AA37" s="21">
        <v>1</v>
      </c>
      <c r="AB37" s="21">
        <v>1</v>
      </c>
      <c r="AC37" s="21">
        <f t="shared" ref="AC37:AC44" si="36">SUM(Y37:AB37)</f>
        <v>4</v>
      </c>
      <c r="AD37" s="21">
        <v>1</v>
      </c>
      <c r="AE37" s="21">
        <f t="shared" ref="AE37:AE44" si="37">+AC37*AD37</f>
        <v>4</v>
      </c>
      <c r="AF37" s="44" t="str">
        <f t="shared" ref="AF37:AF44" si="38">IF(AE37="","",IF(AE37&lt;=4,"Trivial",IF(AND(AE37&gt;=5, AE37&lt;=8),"Tolerable",IF(AND(AE37&gt;=9,AE37&lt;=16),"Moderado",IF(AND(AE37&gt;=17,AE37&lt;=24),"Importante","Intolerable")))))</f>
        <v>Trivial</v>
      </c>
    </row>
    <row r="38" spans="1:32" ht="87" customHeight="1" x14ac:dyDescent="0.35">
      <c r="A38" s="270"/>
      <c r="B38" s="158"/>
      <c r="C38" s="158"/>
      <c r="D38" s="200"/>
      <c r="E38" s="158"/>
      <c r="F38" s="201"/>
      <c r="G38" s="207"/>
      <c r="H38" s="202"/>
      <c r="I38" s="24" t="s">
        <v>134</v>
      </c>
      <c r="J38" s="24" t="s">
        <v>160</v>
      </c>
      <c r="K38" s="47">
        <v>1</v>
      </c>
      <c r="L38" s="21">
        <v>2</v>
      </c>
      <c r="M38" s="21">
        <v>2</v>
      </c>
      <c r="N38" s="21">
        <v>1</v>
      </c>
      <c r="O38" s="21">
        <f t="shared" si="34"/>
        <v>6</v>
      </c>
      <c r="P38" s="21">
        <v>3</v>
      </c>
      <c r="Q38" s="21">
        <f t="shared" si="35"/>
        <v>18</v>
      </c>
      <c r="R38" s="31" t="str">
        <f t="shared" si="2"/>
        <v>Importante</v>
      </c>
      <c r="S38" s="21"/>
      <c r="T38" s="21"/>
      <c r="U38" s="21"/>
      <c r="V38" s="202"/>
      <c r="W38" s="24"/>
      <c r="X38" s="21" t="s">
        <v>145</v>
      </c>
      <c r="Y38" s="21">
        <v>1</v>
      </c>
      <c r="Z38" s="21">
        <v>1</v>
      </c>
      <c r="AA38" s="21">
        <v>1</v>
      </c>
      <c r="AB38" s="21">
        <v>1</v>
      </c>
      <c r="AC38" s="21">
        <f t="shared" si="36"/>
        <v>4</v>
      </c>
      <c r="AD38" s="21">
        <v>2</v>
      </c>
      <c r="AE38" s="21">
        <f t="shared" si="37"/>
        <v>8</v>
      </c>
      <c r="AF38" s="36" t="str">
        <f t="shared" si="38"/>
        <v>Tolerable</v>
      </c>
    </row>
    <row r="39" spans="1:32" ht="167.25" customHeight="1" x14ac:dyDescent="0.35">
      <c r="A39" s="270"/>
      <c r="B39" s="158"/>
      <c r="C39" s="158"/>
      <c r="D39" s="21" t="s">
        <v>65</v>
      </c>
      <c r="E39" s="158"/>
      <c r="F39" s="49" t="s">
        <v>133</v>
      </c>
      <c r="G39" s="49" t="s">
        <v>2</v>
      </c>
      <c r="H39" s="24" t="s">
        <v>135</v>
      </c>
      <c r="I39" s="24" t="s">
        <v>140</v>
      </c>
      <c r="J39" s="24" t="s">
        <v>160</v>
      </c>
      <c r="K39" s="47">
        <v>1</v>
      </c>
      <c r="L39" s="21">
        <v>2</v>
      </c>
      <c r="M39" s="21">
        <v>2</v>
      </c>
      <c r="N39" s="21">
        <v>1</v>
      </c>
      <c r="O39" s="21">
        <f t="shared" si="34"/>
        <v>6</v>
      </c>
      <c r="P39" s="21">
        <v>3</v>
      </c>
      <c r="Q39" s="21">
        <f t="shared" si="35"/>
        <v>18</v>
      </c>
      <c r="R39" s="31" t="str">
        <f t="shared" si="2"/>
        <v>Importante</v>
      </c>
      <c r="S39" s="21"/>
      <c r="T39" s="21"/>
      <c r="U39" s="21"/>
      <c r="V39" s="24" t="s">
        <v>203</v>
      </c>
      <c r="W39" s="24"/>
      <c r="X39" s="21" t="s">
        <v>145</v>
      </c>
      <c r="Y39" s="21">
        <v>1</v>
      </c>
      <c r="Z39" s="21">
        <v>1</v>
      </c>
      <c r="AA39" s="21">
        <v>1</v>
      </c>
      <c r="AB39" s="21">
        <v>1</v>
      </c>
      <c r="AC39" s="21">
        <f t="shared" si="36"/>
        <v>4</v>
      </c>
      <c r="AD39" s="21">
        <v>2</v>
      </c>
      <c r="AE39" s="21">
        <f t="shared" si="37"/>
        <v>8</v>
      </c>
      <c r="AF39" s="36" t="str">
        <f t="shared" si="38"/>
        <v>Tolerable</v>
      </c>
    </row>
    <row r="40" spans="1:32" ht="165" customHeight="1" x14ac:dyDescent="0.35">
      <c r="A40" s="270"/>
      <c r="B40" s="158"/>
      <c r="C40" s="158"/>
      <c r="D40" s="21" t="s">
        <v>65</v>
      </c>
      <c r="E40" s="158"/>
      <c r="F40" s="49" t="s">
        <v>133</v>
      </c>
      <c r="G40" s="49" t="s">
        <v>2</v>
      </c>
      <c r="H40" s="24" t="s">
        <v>136</v>
      </c>
      <c r="I40" s="24" t="s">
        <v>137</v>
      </c>
      <c r="J40" s="24" t="s">
        <v>160</v>
      </c>
      <c r="K40" s="47">
        <v>1</v>
      </c>
      <c r="L40" s="21">
        <v>2</v>
      </c>
      <c r="M40" s="21">
        <v>2</v>
      </c>
      <c r="N40" s="21">
        <v>1</v>
      </c>
      <c r="O40" s="21">
        <f t="shared" si="34"/>
        <v>6</v>
      </c>
      <c r="P40" s="21">
        <v>3</v>
      </c>
      <c r="Q40" s="21">
        <f t="shared" si="35"/>
        <v>18</v>
      </c>
      <c r="R40" s="31" t="str">
        <f t="shared" si="2"/>
        <v>Importante</v>
      </c>
      <c r="S40" s="21"/>
      <c r="T40" s="21"/>
      <c r="U40" s="21"/>
      <c r="V40" s="24" t="s">
        <v>204</v>
      </c>
      <c r="W40" s="24"/>
      <c r="X40" s="21" t="s">
        <v>145</v>
      </c>
      <c r="Y40" s="21">
        <v>1</v>
      </c>
      <c r="Z40" s="21">
        <v>1</v>
      </c>
      <c r="AA40" s="21">
        <v>1</v>
      </c>
      <c r="AB40" s="21">
        <v>1</v>
      </c>
      <c r="AC40" s="21">
        <f t="shared" si="36"/>
        <v>4</v>
      </c>
      <c r="AD40" s="21">
        <v>2</v>
      </c>
      <c r="AE40" s="21">
        <f t="shared" si="37"/>
        <v>8</v>
      </c>
      <c r="AF40" s="36" t="str">
        <f t="shared" si="38"/>
        <v>Tolerable</v>
      </c>
    </row>
    <row r="41" spans="1:32" ht="236" x14ac:dyDescent="0.35">
      <c r="A41" s="271"/>
      <c r="B41" s="203"/>
      <c r="C41" s="203"/>
      <c r="D41" s="52" t="s">
        <v>130</v>
      </c>
      <c r="E41" s="203"/>
      <c r="F41" s="49" t="s">
        <v>198</v>
      </c>
      <c r="G41" s="49" t="s">
        <v>280</v>
      </c>
      <c r="H41" s="24" t="s">
        <v>282</v>
      </c>
      <c r="I41" s="21" t="s">
        <v>199</v>
      </c>
      <c r="J41" s="21" t="s">
        <v>293</v>
      </c>
      <c r="K41" s="21">
        <v>1</v>
      </c>
      <c r="L41" s="21">
        <v>2</v>
      </c>
      <c r="M41" s="21">
        <v>1</v>
      </c>
      <c r="N41" s="21">
        <v>2</v>
      </c>
      <c r="O41" s="21">
        <f>SUM(K41:N41)</f>
        <v>6</v>
      </c>
      <c r="P41" s="21">
        <v>3</v>
      </c>
      <c r="Q41" s="21">
        <f>O41*P41</f>
        <v>18</v>
      </c>
      <c r="R41" s="31" t="str">
        <f t="shared" si="2"/>
        <v>Importante</v>
      </c>
      <c r="S41" s="21"/>
      <c r="T41" s="21"/>
      <c r="U41" s="21" t="s">
        <v>275</v>
      </c>
      <c r="V41" s="21" t="s">
        <v>290</v>
      </c>
      <c r="W41" s="21"/>
      <c r="X41" s="21" t="s">
        <v>145</v>
      </c>
      <c r="Y41" s="21">
        <v>1</v>
      </c>
      <c r="Z41" s="21">
        <v>1</v>
      </c>
      <c r="AA41" s="21">
        <v>1</v>
      </c>
      <c r="AB41" s="21">
        <v>1</v>
      </c>
      <c r="AC41" s="21">
        <f>SUM(Y41:AB41)</f>
        <v>4</v>
      </c>
      <c r="AD41" s="21">
        <v>3</v>
      </c>
      <c r="AE41" s="21">
        <f>IFERROR((AC41*AD41),"")</f>
        <v>12</v>
      </c>
      <c r="AF41" s="36" t="str">
        <f t="shared" si="38"/>
        <v>Moderado</v>
      </c>
    </row>
    <row r="42" spans="1:32" ht="280.5" customHeight="1" x14ac:dyDescent="0.35">
      <c r="A42" s="271"/>
      <c r="B42" s="203"/>
      <c r="C42" s="203"/>
      <c r="D42" s="52" t="s">
        <v>130</v>
      </c>
      <c r="E42" s="203"/>
      <c r="F42" s="50" t="s">
        <v>138</v>
      </c>
      <c r="G42" s="50" t="s">
        <v>2</v>
      </c>
      <c r="H42" s="24" t="s">
        <v>283</v>
      </c>
      <c r="I42" s="21" t="s">
        <v>284</v>
      </c>
      <c r="J42" s="21" t="s">
        <v>285</v>
      </c>
      <c r="K42" s="21">
        <v>1</v>
      </c>
      <c r="L42" s="21">
        <v>2</v>
      </c>
      <c r="M42" s="21">
        <v>2</v>
      </c>
      <c r="N42" s="21">
        <v>2</v>
      </c>
      <c r="O42" s="21">
        <f>SUM(K42:N42)</f>
        <v>7</v>
      </c>
      <c r="P42" s="21">
        <v>3</v>
      </c>
      <c r="Q42" s="21">
        <f>O42*P42</f>
        <v>21</v>
      </c>
      <c r="R42" s="31" t="str">
        <f t="shared" si="2"/>
        <v>Importante</v>
      </c>
      <c r="S42" s="55"/>
      <c r="T42" s="55"/>
      <c r="U42" s="55"/>
      <c r="V42" s="21" t="s">
        <v>286</v>
      </c>
      <c r="W42" s="55"/>
      <c r="X42" s="21" t="s">
        <v>145</v>
      </c>
      <c r="Y42" s="21">
        <v>1</v>
      </c>
      <c r="Z42" s="21">
        <v>1</v>
      </c>
      <c r="AA42" s="21">
        <v>1</v>
      </c>
      <c r="AB42" s="21">
        <v>1</v>
      </c>
      <c r="AC42" s="21">
        <f>SUM(Y42:AB42)</f>
        <v>4</v>
      </c>
      <c r="AD42" s="21">
        <v>3</v>
      </c>
      <c r="AE42" s="21">
        <f>AC42*AD42</f>
        <v>12</v>
      </c>
      <c r="AF42" s="44" t="str">
        <f t="shared" si="38"/>
        <v>Moderado</v>
      </c>
    </row>
    <row r="43" spans="1:32" ht="272.25" customHeight="1" x14ac:dyDescent="0.35">
      <c r="A43" s="271"/>
      <c r="B43" s="203"/>
      <c r="C43" s="203"/>
      <c r="D43" s="52" t="s">
        <v>130</v>
      </c>
      <c r="E43" s="203"/>
      <c r="F43" s="90" t="s">
        <v>287</v>
      </c>
      <c r="G43" s="90" t="s">
        <v>280</v>
      </c>
      <c r="H43" s="52" t="s">
        <v>288</v>
      </c>
      <c r="I43" s="52" t="s">
        <v>289</v>
      </c>
      <c r="J43" s="52" t="s">
        <v>285</v>
      </c>
      <c r="K43" s="52">
        <v>1</v>
      </c>
      <c r="L43" s="52">
        <v>2</v>
      </c>
      <c r="M43" s="52">
        <v>2</v>
      </c>
      <c r="N43" s="52">
        <v>2</v>
      </c>
      <c r="O43" s="52">
        <f>SUM(K43:N43)</f>
        <v>7</v>
      </c>
      <c r="P43" s="52">
        <v>3</v>
      </c>
      <c r="Q43" s="52">
        <f>O43*P43</f>
        <v>21</v>
      </c>
      <c r="R43" s="101" t="str">
        <f t="shared" si="2"/>
        <v>Importante</v>
      </c>
      <c r="S43" s="101"/>
      <c r="T43" s="101"/>
      <c r="U43" s="102"/>
      <c r="V43" s="52" t="s">
        <v>286</v>
      </c>
      <c r="W43" s="102"/>
      <c r="X43" s="52" t="s">
        <v>145</v>
      </c>
      <c r="Y43" s="52">
        <v>1</v>
      </c>
      <c r="Z43" s="52">
        <v>1</v>
      </c>
      <c r="AA43" s="52">
        <v>1</v>
      </c>
      <c r="AB43" s="52">
        <v>1</v>
      </c>
      <c r="AC43" s="52">
        <f>SUM(Y43:AB43)</f>
        <v>4</v>
      </c>
      <c r="AD43" s="52">
        <v>3</v>
      </c>
      <c r="AE43" s="52">
        <f t="shared" ref="AE43" si="39">AC43*AD43</f>
        <v>12</v>
      </c>
      <c r="AF43" s="103" t="str">
        <f t="shared" si="38"/>
        <v>Moderado</v>
      </c>
    </row>
    <row r="44" spans="1:32" ht="186" customHeight="1" thickBot="1" x14ac:dyDescent="0.4">
      <c r="A44" s="272"/>
      <c r="B44" s="204"/>
      <c r="C44" s="204"/>
      <c r="D44" s="45" t="s">
        <v>65</v>
      </c>
      <c r="E44" s="204"/>
      <c r="F44" s="51" t="s">
        <v>138</v>
      </c>
      <c r="G44" s="51" t="s">
        <v>2</v>
      </c>
      <c r="H44" s="46" t="s">
        <v>132</v>
      </c>
      <c r="I44" s="46" t="s">
        <v>139</v>
      </c>
      <c r="J44" s="46" t="s">
        <v>160</v>
      </c>
      <c r="K44" s="45">
        <v>1</v>
      </c>
      <c r="L44" s="45">
        <v>2</v>
      </c>
      <c r="M44" s="45">
        <v>2</v>
      </c>
      <c r="N44" s="45">
        <v>1</v>
      </c>
      <c r="O44" s="45">
        <f t="shared" si="34"/>
        <v>6</v>
      </c>
      <c r="P44" s="45">
        <v>3</v>
      </c>
      <c r="Q44" s="45">
        <f t="shared" si="35"/>
        <v>18</v>
      </c>
      <c r="R44" s="32" t="str">
        <f t="shared" ref="R44" si="40">IF(Q44="","",IF(Q44&lt;=4,"Trivial",IF(AND(Q44&gt;=5, Q44&lt;=8),"Tolerable",IF(AND(Q44&gt;=9,Q44&lt;=16),"Moderado",IF(AND(Q44&gt;=17,Q44&lt;=24),"Importante","Intolerable")))))</f>
        <v>Importante</v>
      </c>
      <c r="S44" s="45"/>
      <c r="T44" s="45"/>
      <c r="U44" s="45"/>
      <c r="V44" s="46" t="s">
        <v>204</v>
      </c>
      <c r="W44" s="46"/>
      <c r="X44" s="45" t="s">
        <v>145</v>
      </c>
      <c r="Y44" s="45">
        <v>1</v>
      </c>
      <c r="Z44" s="45">
        <v>1</v>
      </c>
      <c r="AA44" s="45">
        <v>1</v>
      </c>
      <c r="AB44" s="45">
        <v>1</v>
      </c>
      <c r="AC44" s="45">
        <f t="shared" si="36"/>
        <v>4</v>
      </c>
      <c r="AD44" s="45">
        <v>2</v>
      </c>
      <c r="AE44" s="45">
        <f t="shared" si="37"/>
        <v>8</v>
      </c>
      <c r="AF44" s="100" t="str">
        <f t="shared" si="38"/>
        <v>Tolerable</v>
      </c>
    </row>
    <row r="45" spans="1:32" ht="59.25" customHeight="1" x14ac:dyDescent="0.35">
      <c r="A45" s="289" t="s">
        <v>294</v>
      </c>
      <c r="B45" s="290"/>
      <c r="C45" s="290"/>
      <c r="D45" s="290"/>
      <c r="E45" s="290"/>
      <c r="F45" s="290"/>
      <c r="G45" s="290"/>
      <c r="H45" s="290"/>
      <c r="I45" s="290"/>
      <c r="J45" s="290"/>
      <c r="K45" s="290"/>
      <c r="L45" s="290"/>
      <c r="M45" s="290"/>
      <c r="N45" s="290"/>
      <c r="O45" s="290"/>
      <c r="P45" s="290"/>
      <c r="Q45" s="290"/>
      <c r="R45" s="290"/>
      <c r="S45" s="290"/>
      <c r="T45" s="290"/>
      <c r="U45" s="290"/>
      <c r="V45" s="91"/>
      <c r="W45" s="91"/>
      <c r="X45" s="17"/>
      <c r="Y45" s="17"/>
      <c r="Z45" s="17"/>
      <c r="AA45" s="17"/>
      <c r="AB45" s="17"/>
      <c r="AC45" s="17"/>
      <c r="AD45" s="17"/>
      <c r="AE45" s="17"/>
      <c r="AF45" s="17"/>
    </row>
    <row r="46" spans="1:32" ht="72" customHeight="1" x14ac:dyDescent="0.35">
      <c r="A46" s="291" t="s">
        <v>151</v>
      </c>
      <c r="B46" s="291"/>
      <c r="C46" s="291"/>
      <c r="D46" s="291"/>
      <c r="E46" s="291"/>
      <c r="F46" s="291"/>
      <c r="G46" s="291"/>
      <c r="H46" s="291"/>
      <c r="I46" s="291"/>
      <c r="J46" s="291"/>
      <c r="K46" s="291"/>
      <c r="L46" s="291"/>
      <c r="M46" s="291"/>
      <c r="N46" s="291"/>
      <c r="O46" s="92"/>
      <c r="P46" s="92"/>
      <c r="Q46" s="92"/>
      <c r="R46" s="92"/>
      <c r="S46" s="92"/>
      <c r="T46" s="92"/>
      <c r="U46" s="91"/>
      <c r="V46" s="91"/>
      <c r="W46" s="91"/>
      <c r="X46" s="17"/>
      <c r="Y46" s="17"/>
      <c r="Z46" s="17"/>
      <c r="AA46" s="17"/>
      <c r="AB46" s="17"/>
      <c r="AC46" s="17"/>
      <c r="AD46" s="17"/>
      <c r="AE46" s="17"/>
      <c r="AF46" s="17"/>
    </row>
    <row r="47" spans="1:32" ht="184.5" customHeight="1" thickBot="1" x14ac:dyDescent="0.4">
      <c r="A47" s="292" t="s">
        <v>276</v>
      </c>
      <c r="B47" s="291"/>
      <c r="C47" s="291"/>
      <c r="D47" s="291"/>
      <c r="E47" s="291"/>
      <c r="F47" s="291"/>
      <c r="G47" s="291"/>
      <c r="H47" s="291"/>
      <c r="I47" s="291"/>
      <c r="J47" s="291"/>
      <c r="K47" s="291"/>
      <c r="L47" s="291"/>
      <c r="M47" s="291"/>
      <c r="N47" s="291"/>
      <c r="O47" s="291"/>
      <c r="P47" s="291"/>
      <c r="Q47" s="291"/>
      <c r="R47" s="291"/>
      <c r="S47" s="291"/>
      <c r="T47" s="291"/>
      <c r="U47" s="291"/>
      <c r="V47" s="291"/>
      <c r="W47" s="291"/>
      <c r="X47" s="17"/>
      <c r="Y47" s="17"/>
      <c r="Z47" s="17"/>
      <c r="AA47" s="17"/>
      <c r="AB47" s="17"/>
      <c r="AC47" s="17"/>
      <c r="AD47" s="17"/>
      <c r="AE47" s="17"/>
      <c r="AF47" s="17"/>
    </row>
    <row r="48" spans="1:32" ht="44.5" customHeight="1" x14ac:dyDescent="0.55000000000000004">
      <c r="A48" s="258" t="s">
        <v>83</v>
      </c>
      <c r="B48" s="255" t="s">
        <v>66</v>
      </c>
      <c r="C48" s="256"/>
      <c r="D48" s="256"/>
      <c r="E48" s="256"/>
      <c r="F48" s="256"/>
      <c r="G48" s="256"/>
      <c r="H48" s="256"/>
      <c r="I48" s="256"/>
      <c r="J48" s="256"/>
      <c r="K48" s="256"/>
      <c r="L48" s="256"/>
      <c r="M48" s="256"/>
      <c r="N48" s="257"/>
      <c r="O48" s="20"/>
      <c r="P48" s="20"/>
      <c r="Q48" s="20"/>
      <c r="R48" s="258" t="s">
        <v>83</v>
      </c>
      <c r="S48" s="273" t="s">
        <v>103</v>
      </c>
      <c r="T48" s="216" t="s">
        <v>60</v>
      </c>
      <c r="U48" s="25"/>
      <c r="V48" s="25"/>
      <c r="W48" s="25"/>
      <c r="X48" s="222" t="s">
        <v>60</v>
      </c>
      <c r="Y48" s="223"/>
      <c r="Z48" s="223"/>
      <c r="AA48" s="223"/>
      <c r="AB48" s="223"/>
      <c r="AC48" s="223"/>
      <c r="AD48" s="223"/>
      <c r="AE48" s="223"/>
      <c r="AF48" s="224"/>
    </row>
    <row r="49" spans="1:32" ht="139.5" customHeight="1" thickBot="1" x14ac:dyDescent="0.6">
      <c r="A49" s="259"/>
      <c r="B49" s="39" t="s">
        <v>84</v>
      </c>
      <c r="C49" s="248" t="s">
        <v>85</v>
      </c>
      <c r="D49" s="249"/>
      <c r="E49" s="250"/>
      <c r="F49" s="248" t="s">
        <v>86</v>
      </c>
      <c r="G49" s="249"/>
      <c r="H49" s="249"/>
      <c r="I49" s="250"/>
      <c r="J49" s="322" t="s">
        <v>87</v>
      </c>
      <c r="K49" s="323"/>
      <c r="L49" s="323"/>
      <c r="M49" s="323"/>
      <c r="N49" s="324"/>
      <c r="O49" s="20"/>
      <c r="P49" s="20"/>
      <c r="Q49" s="20"/>
      <c r="R49" s="259"/>
      <c r="S49" s="274"/>
      <c r="T49" s="218"/>
      <c r="U49" s="18"/>
      <c r="V49" s="25"/>
      <c r="W49" s="25"/>
      <c r="X49" s="225" t="s">
        <v>113</v>
      </c>
      <c r="Y49" s="226"/>
      <c r="Z49" s="226"/>
      <c r="AA49" s="251" t="s">
        <v>114</v>
      </c>
      <c r="AB49" s="252"/>
      <c r="AC49" s="252"/>
      <c r="AD49" s="253"/>
      <c r="AE49" s="226" t="s">
        <v>115</v>
      </c>
      <c r="AF49" s="254"/>
    </row>
    <row r="50" spans="1:32" ht="89.5" customHeight="1" x14ac:dyDescent="0.35">
      <c r="A50" s="205">
        <v>1</v>
      </c>
      <c r="B50" s="199" t="s">
        <v>88</v>
      </c>
      <c r="C50" s="209" t="s">
        <v>89</v>
      </c>
      <c r="D50" s="210"/>
      <c r="E50" s="211"/>
      <c r="F50" s="209" t="s">
        <v>90</v>
      </c>
      <c r="G50" s="210"/>
      <c r="H50" s="210"/>
      <c r="I50" s="211"/>
      <c r="J50" s="219" t="s">
        <v>91</v>
      </c>
      <c r="K50" s="220"/>
      <c r="L50" s="220"/>
      <c r="M50" s="220"/>
      <c r="N50" s="221"/>
      <c r="O50" s="208"/>
      <c r="P50" s="208"/>
      <c r="Q50" s="208"/>
      <c r="R50" s="205">
        <v>1</v>
      </c>
      <c r="S50" s="40" t="s">
        <v>104</v>
      </c>
      <c r="T50" s="37" t="s">
        <v>105</v>
      </c>
      <c r="U50" s="19"/>
      <c r="V50" s="238" t="s">
        <v>66</v>
      </c>
      <c r="W50" s="241" t="s">
        <v>116</v>
      </c>
      <c r="X50" s="242" t="s">
        <v>117</v>
      </c>
      <c r="Y50" s="242"/>
      <c r="Z50" s="242"/>
      <c r="AA50" s="244" t="s">
        <v>153</v>
      </c>
      <c r="AB50" s="244"/>
      <c r="AC50" s="244"/>
      <c r="AD50" s="244"/>
      <c r="AE50" s="215" t="s">
        <v>152</v>
      </c>
      <c r="AF50" s="216"/>
    </row>
    <row r="51" spans="1:32" ht="82" customHeight="1" x14ac:dyDescent="0.35">
      <c r="A51" s="205"/>
      <c r="B51" s="199"/>
      <c r="C51" s="212"/>
      <c r="D51" s="213"/>
      <c r="E51" s="214"/>
      <c r="F51" s="212"/>
      <c r="G51" s="213"/>
      <c r="H51" s="213"/>
      <c r="I51" s="214"/>
      <c r="J51" s="219" t="s">
        <v>92</v>
      </c>
      <c r="K51" s="220"/>
      <c r="L51" s="220"/>
      <c r="M51" s="220"/>
      <c r="N51" s="221"/>
      <c r="O51" s="208"/>
      <c r="P51" s="208"/>
      <c r="Q51" s="208"/>
      <c r="R51" s="205"/>
      <c r="S51" s="41"/>
      <c r="T51" s="37" t="s">
        <v>106</v>
      </c>
      <c r="U51" s="19"/>
      <c r="V51" s="239"/>
      <c r="W51" s="227"/>
      <c r="X51" s="243"/>
      <c r="Y51" s="243"/>
      <c r="Z51" s="243"/>
      <c r="AA51" s="198"/>
      <c r="AB51" s="198"/>
      <c r="AC51" s="198"/>
      <c r="AD51" s="198"/>
      <c r="AE51" s="217"/>
      <c r="AF51" s="218"/>
    </row>
    <row r="52" spans="1:32" ht="97" customHeight="1" x14ac:dyDescent="0.35">
      <c r="A52" s="205">
        <v>2</v>
      </c>
      <c r="B52" s="199" t="s">
        <v>93</v>
      </c>
      <c r="C52" s="209" t="s">
        <v>94</v>
      </c>
      <c r="D52" s="210"/>
      <c r="E52" s="211"/>
      <c r="F52" s="209" t="s">
        <v>95</v>
      </c>
      <c r="G52" s="210"/>
      <c r="H52" s="210"/>
      <c r="I52" s="211"/>
      <c r="J52" s="219" t="s">
        <v>96</v>
      </c>
      <c r="K52" s="220"/>
      <c r="L52" s="220"/>
      <c r="M52" s="220"/>
      <c r="N52" s="221"/>
      <c r="O52" s="208"/>
      <c r="P52" s="208"/>
      <c r="Q52" s="208"/>
      <c r="R52" s="225">
        <v>2</v>
      </c>
      <c r="S52" s="40" t="s">
        <v>107</v>
      </c>
      <c r="T52" s="37" t="s">
        <v>108</v>
      </c>
      <c r="U52" s="19"/>
      <c r="V52" s="239"/>
      <c r="W52" s="227" t="s">
        <v>118</v>
      </c>
      <c r="X52" s="198" t="s">
        <v>156</v>
      </c>
      <c r="Y52" s="198"/>
      <c r="Z52" s="198"/>
      <c r="AA52" s="217" t="s">
        <v>155</v>
      </c>
      <c r="AB52" s="217"/>
      <c r="AC52" s="217"/>
      <c r="AD52" s="217"/>
      <c r="AE52" s="236" t="s">
        <v>154</v>
      </c>
      <c r="AF52" s="279"/>
    </row>
    <row r="53" spans="1:32" ht="89.5" customHeight="1" x14ac:dyDescent="0.35">
      <c r="A53" s="205"/>
      <c r="B53" s="199"/>
      <c r="C53" s="212"/>
      <c r="D53" s="213"/>
      <c r="E53" s="214"/>
      <c r="F53" s="212"/>
      <c r="G53" s="213"/>
      <c r="H53" s="213"/>
      <c r="I53" s="214"/>
      <c r="J53" s="219" t="s">
        <v>97</v>
      </c>
      <c r="K53" s="220"/>
      <c r="L53" s="220"/>
      <c r="M53" s="220"/>
      <c r="N53" s="221"/>
      <c r="O53" s="208"/>
      <c r="P53" s="208"/>
      <c r="Q53" s="208"/>
      <c r="R53" s="321"/>
      <c r="S53" s="41"/>
      <c r="T53" s="37" t="s">
        <v>109</v>
      </c>
      <c r="U53" s="19"/>
      <c r="V53" s="239"/>
      <c r="W53" s="227"/>
      <c r="X53" s="198"/>
      <c r="Y53" s="198"/>
      <c r="Z53" s="198"/>
      <c r="AA53" s="217"/>
      <c r="AB53" s="217"/>
      <c r="AC53" s="217"/>
      <c r="AD53" s="217"/>
      <c r="AE53" s="236"/>
      <c r="AF53" s="279"/>
    </row>
    <row r="54" spans="1:32" ht="102" customHeight="1" x14ac:dyDescent="0.35">
      <c r="A54" s="205">
        <v>3</v>
      </c>
      <c r="B54" s="231" t="s">
        <v>98</v>
      </c>
      <c r="C54" s="209" t="s">
        <v>99</v>
      </c>
      <c r="D54" s="210"/>
      <c r="E54" s="211"/>
      <c r="F54" s="209" t="s">
        <v>100</v>
      </c>
      <c r="G54" s="210"/>
      <c r="H54" s="210"/>
      <c r="I54" s="211"/>
      <c r="J54" s="219" t="s">
        <v>101</v>
      </c>
      <c r="K54" s="220"/>
      <c r="L54" s="220"/>
      <c r="M54" s="220"/>
      <c r="N54" s="221"/>
      <c r="O54" s="208"/>
      <c r="P54" s="208"/>
      <c r="Q54" s="208"/>
      <c r="R54" s="225">
        <v>3</v>
      </c>
      <c r="S54" s="40" t="s">
        <v>110</v>
      </c>
      <c r="T54" s="37" t="s">
        <v>111</v>
      </c>
      <c r="U54" s="19"/>
      <c r="V54" s="239"/>
      <c r="W54" s="227" t="s">
        <v>119</v>
      </c>
      <c r="X54" s="217" t="s">
        <v>155</v>
      </c>
      <c r="Y54" s="217"/>
      <c r="Z54" s="217"/>
      <c r="AA54" s="236" t="s">
        <v>158</v>
      </c>
      <c r="AB54" s="236"/>
      <c r="AC54" s="236"/>
      <c r="AD54" s="236"/>
      <c r="AE54" s="275" t="s">
        <v>157</v>
      </c>
      <c r="AF54" s="276"/>
    </row>
    <row r="55" spans="1:32" ht="92.15" customHeight="1" thickBot="1" x14ac:dyDescent="0.4">
      <c r="A55" s="230"/>
      <c r="B55" s="232"/>
      <c r="C55" s="233"/>
      <c r="D55" s="234"/>
      <c r="E55" s="235"/>
      <c r="F55" s="233"/>
      <c r="G55" s="234"/>
      <c r="H55" s="234"/>
      <c r="I55" s="235"/>
      <c r="J55" s="245" t="s">
        <v>102</v>
      </c>
      <c r="K55" s="246"/>
      <c r="L55" s="246"/>
      <c r="M55" s="246"/>
      <c r="N55" s="247"/>
      <c r="O55" s="208"/>
      <c r="P55" s="208"/>
      <c r="Q55" s="208"/>
      <c r="R55" s="318"/>
      <c r="S55" s="42"/>
      <c r="T55" s="38" t="s">
        <v>112</v>
      </c>
      <c r="U55" s="19"/>
      <c r="V55" s="240"/>
      <c r="W55" s="319"/>
      <c r="X55" s="320"/>
      <c r="Y55" s="320"/>
      <c r="Z55" s="320"/>
      <c r="AA55" s="237"/>
      <c r="AB55" s="237"/>
      <c r="AC55" s="237"/>
      <c r="AD55" s="237"/>
      <c r="AE55" s="277"/>
      <c r="AF55" s="278"/>
    </row>
    <row r="56" spans="1:32" customFormat="1" ht="74.150000000000006" customHeight="1" x14ac:dyDescent="0.6">
      <c r="A56" s="228"/>
      <c r="B56" s="229"/>
      <c r="C56" s="229"/>
      <c r="D56" s="229"/>
      <c r="E56" s="229"/>
      <c r="F56" s="229"/>
      <c r="G56" s="229"/>
      <c r="H56" s="229"/>
      <c r="I56" s="229"/>
      <c r="J56" s="229"/>
      <c r="K56" s="26"/>
      <c r="L56" s="26"/>
      <c r="M56" s="26"/>
      <c r="N56" s="26"/>
      <c r="O56" s="26"/>
      <c r="P56" s="26"/>
      <c r="Q56" s="26"/>
      <c r="R56" s="26"/>
      <c r="S56" s="26"/>
      <c r="T56" s="27"/>
      <c r="U56" s="27"/>
      <c r="V56" s="27"/>
      <c r="W56" s="27"/>
      <c r="X56" s="17"/>
      <c r="Y56" s="27"/>
      <c r="Z56" s="28"/>
      <c r="AA56" s="28"/>
      <c r="AB56" s="28"/>
      <c r="AC56" s="28"/>
      <c r="AD56" s="28"/>
      <c r="AE56" s="29"/>
      <c r="AF56" s="30"/>
    </row>
    <row r="57" spans="1:32" customFormat="1" ht="31.5" customHeight="1" x14ac:dyDescent="0.35">
      <c r="A57" s="260"/>
      <c r="B57" s="261"/>
      <c r="C57" s="261"/>
      <c r="D57" s="261"/>
      <c r="E57" s="261"/>
      <c r="F57" s="261"/>
      <c r="G57" s="262"/>
      <c r="H57" s="260"/>
      <c r="I57" s="262"/>
      <c r="J57" s="260" t="e" vm="1">
        <v>#VALUE!</v>
      </c>
      <c r="K57" s="261"/>
      <c r="L57" s="261"/>
      <c r="M57" s="261"/>
      <c r="N57" s="262"/>
      <c r="O57" s="304" t="s">
        <v>147</v>
      </c>
      <c r="P57" s="304"/>
      <c r="Q57" s="304"/>
      <c r="R57" s="304"/>
    </row>
    <row r="58" spans="1:32" customFormat="1" ht="29.25" customHeight="1" x14ac:dyDescent="0.35">
      <c r="A58" s="263"/>
      <c r="B58" s="264"/>
      <c r="C58" s="264"/>
      <c r="D58" s="264"/>
      <c r="E58" s="264"/>
      <c r="F58" s="264"/>
      <c r="G58" s="265"/>
      <c r="H58" s="263"/>
      <c r="I58" s="265"/>
      <c r="J58" s="263"/>
      <c r="K58" s="264"/>
      <c r="L58" s="264"/>
      <c r="M58" s="264"/>
      <c r="N58" s="265"/>
      <c r="O58" s="304"/>
      <c r="P58" s="304"/>
      <c r="Q58" s="304"/>
      <c r="R58" s="304"/>
    </row>
    <row r="59" spans="1:32" customFormat="1" ht="46.5" customHeight="1" x14ac:dyDescent="0.35">
      <c r="A59" s="263"/>
      <c r="B59" s="264"/>
      <c r="C59" s="264"/>
      <c r="D59" s="264"/>
      <c r="E59" s="264"/>
      <c r="F59" s="264"/>
      <c r="G59" s="265"/>
      <c r="H59" s="263"/>
      <c r="I59" s="265"/>
      <c r="J59" s="263"/>
      <c r="K59" s="264"/>
      <c r="L59" s="264"/>
      <c r="M59" s="264"/>
      <c r="N59" s="265"/>
      <c r="O59" s="305">
        <v>45680</v>
      </c>
      <c r="P59" s="306"/>
      <c r="Q59" s="306"/>
      <c r="R59" s="307"/>
    </row>
    <row r="60" spans="1:32" customFormat="1" ht="65.150000000000006" customHeight="1" x14ac:dyDescent="0.35">
      <c r="A60" s="263"/>
      <c r="B60" s="264"/>
      <c r="C60" s="264"/>
      <c r="D60" s="264"/>
      <c r="E60" s="264"/>
      <c r="F60" s="264"/>
      <c r="G60" s="265"/>
      <c r="H60" s="263"/>
      <c r="I60" s="265"/>
      <c r="J60" s="263"/>
      <c r="K60" s="264"/>
      <c r="L60" s="264"/>
      <c r="M60" s="264"/>
      <c r="N60" s="265"/>
      <c r="O60" s="308"/>
      <c r="P60" s="309"/>
      <c r="Q60" s="309"/>
      <c r="R60" s="310"/>
    </row>
    <row r="61" spans="1:32" customFormat="1" ht="57" customHeight="1" x14ac:dyDescent="0.35">
      <c r="A61" s="266"/>
      <c r="B61" s="267"/>
      <c r="C61" s="267"/>
      <c r="D61" s="267"/>
      <c r="E61" s="267"/>
      <c r="F61" s="267"/>
      <c r="G61" s="268"/>
      <c r="H61" s="266"/>
      <c r="I61" s="268"/>
      <c r="J61" s="266"/>
      <c r="K61" s="267"/>
      <c r="L61" s="267"/>
      <c r="M61" s="267"/>
      <c r="N61" s="268"/>
      <c r="O61" s="308"/>
      <c r="P61" s="309"/>
      <c r="Q61" s="309"/>
      <c r="R61" s="310"/>
    </row>
    <row r="62" spans="1:32" customFormat="1" ht="50.15" customHeight="1" x14ac:dyDescent="0.35">
      <c r="A62" s="280" t="s">
        <v>291</v>
      </c>
      <c r="B62" s="281"/>
      <c r="C62" s="281"/>
      <c r="D62" s="281"/>
      <c r="E62" s="281"/>
      <c r="F62" s="281"/>
      <c r="G62" s="282"/>
      <c r="H62" s="280" t="s">
        <v>292</v>
      </c>
      <c r="I62" s="282"/>
      <c r="J62" s="280" t="s">
        <v>296</v>
      </c>
      <c r="K62" s="281"/>
      <c r="L62" s="281"/>
      <c r="M62" s="281"/>
      <c r="N62" s="282"/>
      <c r="O62" s="308"/>
      <c r="P62" s="309"/>
      <c r="Q62" s="309"/>
      <c r="R62" s="310"/>
    </row>
    <row r="63" spans="1:32" customFormat="1" ht="75" customHeight="1" x14ac:dyDescent="0.35">
      <c r="A63" s="283"/>
      <c r="B63" s="284"/>
      <c r="C63" s="284"/>
      <c r="D63" s="284"/>
      <c r="E63" s="284"/>
      <c r="F63" s="284"/>
      <c r="G63" s="285"/>
      <c r="H63" s="283"/>
      <c r="I63" s="285"/>
      <c r="J63" s="283"/>
      <c r="K63" s="284"/>
      <c r="L63" s="284"/>
      <c r="M63" s="284"/>
      <c r="N63" s="285"/>
      <c r="O63" s="308"/>
      <c r="P63" s="309"/>
      <c r="Q63" s="309"/>
      <c r="R63" s="310"/>
    </row>
    <row r="64" spans="1:32" ht="78.75" customHeight="1" x14ac:dyDescent="0.35">
      <c r="A64" s="286" t="s">
        <v>146</v>
      </c>
      <c r="B64" s="287"/>
      <c r="C64" s="287"/>
      <c r="D64" s="287"/>
      <c r="E64" s="287"/>
      <c r="F64" s="287"/>
      <c r="G64" s="288"/>
      <c r="H64" s="314" t="s">
        <v>273</v>
      </c>
      <c r="I64" s="314"/>
      <c r="J64" s="314"/>
      <c r="K64" s="314"/>
      <c r="L64" s="314"/>
      <c r="M64" s="314"/>
      <c r="N64" s="314"/>
      <c r="O64" s="311"/>
      <c r="P64" s="312"/>
      <c r="Q64" s="312"/>
      <c r="R64" s="313"/>
    </row>
  </sheetData>
  <mergeCells count="109">
    <mergeCell ref="A62:G63"/>
    <mergeCell ref="A64:G64"/>
    <mergeCell ref="A45:U45"/>
    <mergeCell ref="A46:N46"/>
    <mergeCell ref="A47:W47"/>
    <mergeCell ref="G1:AF4"/>
    <mergeCell ref="K5:U5"/>
    <mergeCell ref="W5:X5"/>
    <mergeCell ref="G28:G30"/>
    <mergeCell ref="O57:R58"/>
    <mergeCell ref="O59:R64"/>
    <mergeCell ref="H64:N64"/>
    <mergeCell ref="H57:I61"/>
    <mergeCell ref="J57:N61"/>
    <mergeCell ref="H62:I63"/>
    <mergeCell ref="J62:N63"/>
    <mergeCell ref="F28:F30"/>
    <mergeCell ref="H28:H30"/>
    <mergeCell ref="A50:A51"/>
    <mergeCell ref="R54:R55"/>
    <mergeCell ref="W54:W55"/>
    <mergeCell ref="X54:Z55"/>
    <mergeCell ref="R52:R53"/>
    <mergeCell ref="J49:N49"/>
    <mergeCell ref="AA49:AD49"/>
    <mergeCell ref="AE49:AF49"/>
    <mergeCell ref="B48:N48"/>
    <mergeCell ref="R48:R49"/>
    <mergeCell ref="A57:G61"/>
    <mergeCell ref="V37:V38"/>
    <mergeCell ref="J52:N52"/>
    <mergeCell ref="J53:N53"/>
    <mergeCell ref="A48:A49"/>
    <mergeCell ref="A10:A44"/>
    <mergeCell ref="S48:S49"/>
    <mergeCell ref="B10:B44"/>
    <mergeCell ref="AE54:AF55"/>
    <mergeCell ref="AA52:AD53"/>
    <mergeCell ref="AE52:AF53"/>
    <mergeCell ref="C50:E51"/>
    <mergeCell ref="F50:I51"/>
    <mergeCell ref="J50:N50"/>
    <mergeCell ref="O50:Q50"/>
    <mergeCell ref="R50:R51"/>
    <mergeCell ref="F52:I53"/>
    <mergeCell ref="AE50:AF51"/>
    <mergeCell ref="J51:N51"/>
    <mergeCell ref="T48:T49"/>
    <mergeCell ref="X48:AF48"/>
    <mergeCell ref="X49:Z49"/>
    <mergeCell ref="W52:W53"/>
    <mergeCell ref="A56:J56"/>
    <mergeCell ref="A54:A55"/>
    <mergeCell ref="B54:B55"/>
    <mergeCell ref="C54:E55"/>
    <mergeCell ref="F54:I55"/>
    <mergeCell ref="J54:N54"/>
    <mergeCell ref="AA54:AD55"/>
    <mergeCell ref="V50:V55"/>
    <mergeCell ref="W50:W51"/>
    <mergeCell ref="X50:Z51"/>
    <mergeCell ref="AA50:AD51"/>
    <mergeCell ref="O51:Q51"/>
    <mergeCell ref="J55:N55"/>
    <mergeCell ref="O53:Q53"/>
    <mergeCell ref="O54:Q54"/>
    <mergeCell ref="O55:Q55"/>
    <mergeCell ref="B50:B51"/>
    <mergeCell ref="C49:E49"/>
    <mergeCell ref="X52:Z53"/>
    <mergeCell ref="B52:B53"/>
    <mergeCell ref="D37:D38"/>
    <mergeCell ref="F37:F38"/>
    <mergeCell ref="H37:H38"/>
    <mergeCell ref="E37:E44"/>
    <mergeCell ref="C37:C44"/>
    <mergeCell ref="A52:A53"/>
    <mergeCell ref="G37:G38"/>
    <mergeCell ref="O52:Q52"/>
    <mergeCell ref="C52:E53"/>
    <mergeCell ref="F49:I49"/>
    <mergeCell ref="A5:C5"/>
    <mergeCell ref="A1:F4"/>
    <mergeCell ref="D5:I5"/>
    <mergeCell ref="D6:I6"/>
    <mergeCell ref="A7:AF7"/>
    <mergeCell ref="I8:I9"/>
    <mergeCell ref="J8:J9"/>
    <mergeCell ref="G8:G9"/>
    <mergeCell ref="S8:W8"/>
    <mergeCell ref="AC5:AF5"/>
    <mergeCell ref="Y5:AB5"/>
    <mergeCell ref="X8:X9"/>
    <mergeCell ref="E8:E9"/>
    <mergeCell ref="F8:F9"/>
    <mergeCell ref="A8:A9"/>
    <mergeCell ref="B8:B9"/>
    <mergeCell ref="C8:C9"/>
    <mergeCell ref="H8:H9"/>
    <mergeCell ref="Y8:AF8"/>
    <mergeCell ref="A6:C6"/>
    <mergeCell ref="AC6:AF6"/>
    <mergeCell ref="Y6:AB6"/>
    <mergeCell ref="E27:E36"/>
    <mergeCell ref="E20:E26"/>
    <mergeCell ref="D10:D36"/>
    <mergeCell ref="C10:C36"/>
    <mergeCell ref="E10:E19"/>
    <mergeCell ref="K8:R8"/>
  </mergeCells>
  <conditionalFormatting sqref="A5:J5">
    <cfRule type="containsText" dxfId="320" priority="72" operator="containsText" text="Tolerable">
      <formula>NOT(ISERROR(SEARCH("Tolerable",A5)))</formula>
    </cfRule>
  </conditionalFormatting>
  <conditionalFormatting sqref="D37:J37 L37:Q40 S37:W40 D38:F38 H38:J38 D39:J40 D44:J44">
    <cfRule type="containsText" dxfId="319" priority="178" operator="containsText" text="Tolerable">
      <formula>NOT(ISERROR(SEARCH("Tolerable",D37)))</formula>
    </cfRule>
  </conditionalFormatting>
  <conditionalFormatting sqref="F41:Q41">
    <cfRule type="containsText" dxfId="318" priority="2" operator="containsText" text="Tolerable">
      <formula>NOT(ISERROR(SEARCH("Tolerable",F41)))</formula>
    </cfRule>
  </conditionalFormatting>
  <conditionalFormatting sqref="F42:R43">
    <cfRule type="containsText" dxfId="317" priority="44" operator="containsText" text="Tolerable">
      <formula>NOT(ISERROR(SEARCH("Tolerable",F42)))</formula>
    </cfRule>
  </conditionalFormatting>
  <conditionalFormatting sqref="G1 A10:B44 J30 D41:E43">
    <cfRule type="containsText" dxfId="316" priority="241" operator="containsText" text="Tolerable">
      <formula>NOT(ISERROR(SEARCH("Tolerable",A1)))</formula>
    </cfRule>
  </conditionalFormatting>
  <conditionalFormatting sqref="J33:J35 H35">
    <cfRule type="containsText" dxfId="315" priority="109" operator="containsText" text="Tolerable">
      <formula>NOT(ISERROR(SEARCH("Tolerable",H33)))</formula>
    </cfRule>
  </conditionalFormatting>
  <conditionalFormatting sqref="L44:AF44">
    <cfRule type="containsText" dxfId="314" priority="164" operator="containsText" text="Tolerable">
      <formula>NOT(ISERROR(SEARCH("Tolerable",L44)))</formula>
    </cfRule>
  </conditionalFormatting>
  <conditionalFormatting sqref="O30">
    <cfRule type="containsText" dxfId="313" priority="240" operator="containsText" text="Tolerable">
      <formula>NOT(ISERROR(SEARCH("Tolerable",O30)))</formula>
    </cfRule>
  </conditionalFormatting>
  <conditionalFormatting sqref="R6 R8:R9 R44 R65:R1048576">
    <cfRule type="containsText" dxfId="312" priority="3900" operator="containsText" text="MODERADO">
      <formula>NOT(ISERROR(SEARCH("MODERADO",R6)))</formula>
    </cfRule>
    <cfRule type="containsText" dxfId="311" priority="3901" operator="containsText" text="INTOLERABLE">
      <formula>NOT(ISERROR(SEARCH("INTOLERABLE",R6)))</formula>
    </cfRule>
    <cfRule type="containsText" dxfId="310" priority="3903" operator="containsText" text="IMPORTANTE">
      <formula>NOT(ISERROR(SEARCH("IMPORTANTE",R6)))</formula>
    </cfRule>
    <cfRule type="containsText" dxfId="309" priority="3904" operator="containsText" text="MODERADO">
      <formula>NOT(ISERROR(SEARCH("MODERADO",R6)))</formula>
    </cfRule>
  </conditionalFormatting>
  <conditionalFormatting sqref="R6 R9 R44 AF56 AF64:AF1048576 R65:R1048576">
    <cfRule type="containsText" dxfId="308" priority="4254" operator="containsText" text="Moderado">
      <formula>NOT(ISERROR(SEARCH("Moderado",R6)))</formula>
    </cfRule>
    <cfRule type="containsText" dxfId="307" priority="4253" operator="containsText" text="Importante">
      <formula>NOT(ISERROR(SEARCH("Importante",R6)))</formula>
    </cfRule>
  </conditionalFormatting>
  <conditionalFormatting sqref="R9 AF64:AF1048576 R65:R1048576">
    <cfRule type="containsText" dxfId="306" priority="4255" operator="containsText" text="Intolerable">
      <formula>NOT(ISERROR(SEARCH("Intolerable",R9)))</formula>
    </cfRule>
    <cfRule type="containsText" dxfId="305" priority="4256" operator="containsText" text="Importante">
      <formula>NOT(ISERROR(SEARCH("Importante",R9)))</formula>
    </cfRule>
    <cfRule type="containsText" dxfId="304" priority="4257" operator="containsText" text="Moderado">
      <formula>NOT(ISERROR(SEARCH("Moderado",R9)))</formula>
    </cfRule>
  </conditionalFormatting>
  <conditionalFormatting sqref="R10:R21 R23:R27 R34">
    <cfRule type="containsText" dxfId="303" priority="389" operator="containsText" text="IMPORTANTE">
      <formula>NOT(ISERROR(SEARCH("IMPORTANTE",R10)))</formula>
    </cfRule>
    <cfRule type="containsText" dxfId="302" priority="390" operator="containsText" text="TRIVIAL">
      <formula>NOT(ISERROR(SEARCH("TRIVIAL",R10)))</formula>
    </cfRule>
    <cfRule type="containsText" dxfId="301" priority="391" operator="containsText" text="MODERADO">
      <formula>NOT(ISERROR(SEARCH("MODERADO",R10)))</formula>
    </cfRule>
    <cfRule type="containsText" dxfId="300" priority="392" operator="containsText" text="TOLERABLE">
      <formula>NOT(ISERROR(SEARCH("TOLERABLE",R10)))</formula>
    </cfRule>
    <cfRule type="containsText" dxfId="299" priority="394" operator="containsText" text="Importante">
      <formula>NOT(ISERROR(SEARCH("Importante",R10)))</formula>
    </cfRule>
    <cfRule type="containsText" dxfId="298" priority="387" operator="containsText" text="Tolerable">
      <formula>NOT(ISERROR(SEARCH("Tolerable",R10)))</formula>
    </cfRule>
    <cfRule type="containsText" dxfId="297" priority="385" operator="containsText" text="Importante">
      <formula>NOT(ISERROR(SEARCH("Importante",R10)))</formula>
    </cfRule>
    <cfRule type="containsText" dxfId="296" priority="393" operator="containsText" text="Intolerable">
      <formula>NOT(ISERROR(SEARCH("Intolerable",R10)))</formula>
    </cfRule>
    <cfRule type="containsText" dxfId="295" priority="388" operator="containsText" text="INTOLERABLE">
      <formula>NOT(ISERROR(SEARCH("INTOLERABLE",R10)))</formula>
    </cfRule>
    <cfRule type="containsText" dxfId="294" priority="386" operator="containsText" text="Moderado">
      <formula>NOT(ISERROR(SEARCH("Moderado",R10)))</formula>
    </cfRule>
    <cfRule type="containsText" dxfId="293" priority="384" operator="containsText" text="Intolerable">
      <formula>NOT(ISERROR(SEARCH("Intolerable",R10)))</formula>
    </cfRule>
    <cfRule type="containsText" dxfId="292" priority="383" operator="containsText" text="TOLERABLE">
      <formula>NOT(ISERROR(SEARCH("TOLERABLE",R10)))</formula>
    </cfRule>
    <cfRule type="containsText" dxfId="291" priority="382" operator="containsText" text="MODERADO">
      <formula>NOT(ISERROR(SEARCH("MODERADO",R10)))</formula>
    </cfRule>
    <cfRule type="containsText" dxfId="290" priority="381" operator="containsText" text="TRIVIAL">
      <formula>NOT(ISERROR(SEARCH("TRIVIAL",R10)))</formula>
    </cfRule>
    <cfRule type="containsText" dxfId="289" priority="395" operator="containsText" text="Moderado">
      <formula>NOT(ISERROR(SEARCH("Moderado",R10)))</formula>
    </cfRule>
  </conditionalFormatting>
  <conditionalFormatting sqref="R10:R21 R23:R27 R34:T34">
    <cfRule type="containsText" dxfId="288" priority="397" operator="containsText" text="Importante">
      <formula>NOT(ISERROR(SEARCH("Importante",R10)))</formula>
    </cfRule>
    <cfRule type="containsText" dxfId="287" priority="396" operator="containsText" text="Intolerable">
      <formula>NOT(ISERROR(SEARCH("Intolerable",R10)))</formula>
    </cfRule>
    <cfRule type="containsText" dxfId="286" priority="398" operator="containsText" text="Moderado">
      <formula>NOT(ISERROR(SEARCH("Moderado",R10)))</formula>
    </cfRule>
  </conditionalFormatting>
  <conditionalFormatting sqref="R10:R21">
    <cfRule type="containsText" dxfId="285" priority="380" operator="containsText" text="IMPORTANTE">
      <formula>NOT(ISERROR(SEARCH("IMPORTANTE",R10)))</formula>
    </cfRule>
    <cfRule type="containsText" dxfId="284" priority="379" operator="containsText" text="INTOLERABLE">
      <formula>NOT(ISERROR(SEARCH("INTOLERABLE",R10)))</formula>
    </cfRule>
  </conditionalFormatting>
  <conditionalFormatting sqref="R22">
    <cfRule type="containsText" dxfId="283" priority="493" operator="containsText" text="MODERADO">
      <formula>NOT(ISERROR(SEARCH("MODERADO",R22)))</formula>
    </cfRule>
    <cfRule type="containsText" dxfId="282" priority="470" operator="containsText" text="Intolerable">
      <formula>NOT(ISERROR(SEARCH(("Intolerable"),(R22))))</formula>
    </cfRule>
    <cfRule type="containsText" dxfId="281" priority="497" operator="containsText" text="Moderado">
      <formula>NOT(ISERROR(SEARCH("Moderado",R22)))</formula>
    </cfRule>
    <cfRule type="containsText" dxfId="280" priority="496" operator="containsText" text="Importante">
      <formula>NOT(ISERROR(SEARCH("Importante",R22)))</formula>
    </cfRule>
    <cfRule type="containsText" dxfId="279" priority="495" operator="containsText" text="Intolerable">
      <formula>NOT(ISERROR(SEARCH("Intolerable",R22)))</formula>
    </cfRule>
    <cfRule type="containsText" dxfId="278" priority="494" operator="containsText" text="importante">
      <formula>NOT(ISERROR(SEARCH("importante",R22)))</formula>
    </cfRule>
    <cfRule type="containsText" dxfId="277" priority="492" operator="containsText" text="IMPORTANTE">
      <formula>NOT(ISERROR(SEARCH("IMPORTANTE",R22)))</formula>
    </cfRule>
    <cfRule type="containsText" dxfId="276" priority="490" operator="containsText" text="INTOLERABLE">
      <formula>NOT(ISERROR(SEARCH("INTOLERABLE",R22)))</formula>
    </cfRule>
    <cfRule type="containsText" dxfId="275" priority="489" operator="containsText" text="MODERADO">
      <formula>NOT(ISERROR(SEARCH("MODERADO",R22)))</formula>
    </cfRule>
    <cfRule type="containsText" dxfId="274" priority="483" operator="containsText" text="Tolerable">
      <formula>NOT(ISERROR(SEARCH("Tolerable",R22)))</formula>
    </cfRule>
    <cfRule type="containsText" dxfId="273" priority="474" operator="containsText" text="Importante">
      <formula>NOT(ISERROR(SEARCH(("Importante"),(R22))))</formula>
    </cfRule>
    <cfRule type="containsText" dxfId="272" priority="473" operator="containsText" text="Tolerable">
      <formula>NOT(ISERROR(SEARCH(("Tolerable"),(R22))))</formula>
    </cfRule>
    <cfRule type="containsText" dxfId="271" priority="472" operator="containsText" text="Moderado">
      <formula>NOT(ISERROR(SEARCH(("Moderado"),(R22))))</formula>
    </cfRule>
    <cfRule type="containsText" dxfId="270" priority="471" operator="containsText" text="Importante">
      <formula>NOT(ISERROR(SEARCH(("Importante"),(R22))))</formula>
    </cfRule>
  </conditionalFormatting>
  <conditionalFormatting sqref="R23:R29">
    <cfRule type="containsText" dxfId="269" priority="269" operator="containsText" text="IMPORTANTE">
      <formula>NOT(ISERROR(SEARCH("IMPORTANTE",R23)))</formula>
    </cfRule>
    <cfRule type="containsText" dxfId="268" priority="267" operator="containsText" text="INTOLERABLE">
      <formula>NOT(ISERROR(SEARCH("INTOLERABLE",R23)))</formula>
    </cfRule>
  </conditionalFormatting>
  <conditionalFormatting sqref="R28:R29 AF28:AG29">
    <cfRule type="containsText" dxfId="267" priority="274" operator="containsText" text="Moderado">
      <formula>NOT(ISERROR(SEARCH("Moderado",R28)))</formula>
    </cfRule>
    <cfRule type="containsText" dxfId="266" priority="273" operator="containsText" text="Importante">
      <formula>NOT(ISERROR(SEARCH("Importante",R28)))</formula>
    </cfRule>
    <cfRule type="containsText" dxfId="265" priority="272" operator="containsText" text="Intolerable">
      <formula>NOT(ISERROR(SEARCH("Intolerable",R28)))</formula>
    </cfRule>
  </conditionalFormatting>
  <conditionalFormatting sqref="R28:R29">
    <cfRule type="containsText" dxfId="264" priority="266" operator="containsText" text="MODERADO">
      <formula>NOT(ISERROR(SEARCH("MODERADO",R28)))</formula>
    </cfRule>
    <cfRule type="containsText" dxfId="263" priority="271" operator="containsText" text="importante">
      <formula>NOT(ISERROR(SEARCH("importante",R28)))</formula>
    </cfRule>
    <cfRule type="containsText" dxfId="262" priority="270" operator="containsText" text="MODERADO">
      <formula>NOT(ISERROR(SEARCH("MODERADO",R28)))</formula>
    </cfRule>
  </conditionalFormatting>
  <conditionalFormatting sqref="R28:R30">
    <cfRule type="containsText" dxfId="261" priority="226" operator="containsText" text="Importante">
      <formula>NOT(ISERROR(SEARCH(("Importante"),(R28))))</formula>
    </cfRule>
    <cfRule type="containsText" dxfId="260" priority="225" operator="containsText" text="Tolerable">
      <formula>NOT(ISERROR(SEARCH(("Tolerable"),(R28))))</formula>
    </cfRule>
    <cfRule type="containsText" dxfId="259" priority="224" operator="containsText" text="Moderado">
      <formula>NOT(ISERROR(SEARCH(("Moderado"),(R28))))</formula>
    </cfRule>
    <cfRule type="containsText" dxfId="258" priority="223" operator="containsText" text="Importante">
      <formula>NOT(ISERROR(SEARCH(("Importante"),(R28))))</formula>
    </cfRule>
    <cfRule type="containsText" dxfId="257" priority="222" operator="containsText" text="Intolerable">
      <formula>NOT(ISERROR(SEARCH(("Intolerable"),(R28))))</formula>
    </cfRule>
  </conditionalFormatting>
  <conditionalFormatting sqref="R30">
    <cfRule type="containsText" dxfId="256" priority="234" operator="containsText" text="Intolerable">
      <formula>NOT(ISERROR(SEARCH("Intolerable",R30)))</formula>
    </cfRule>
    <cfRule type="containsText" dxfId="255" priority="235" operator="containsText" text="Importante">
      <formula>NOT(ISERROR(SEARCH("Importante",R30)))</formula>
    </cfRule>
    <cfRule type="containsText" dxfId="254" priority="236" operator="containsText" text="Moderado">
      <formula>NOT(ISERROR(SEARCH("Moderado",R30)))</formula>
    </cfRule>
    <cfRule type="containsText" dxfId="253" priority="227" operator="containsText" text="Tolerable">
      <formula>NOT(ISERROR(SEARCH("Tolerable",R30)))</formula>
    </cfRule>
    <cfRule type="containsText" dxfId="252" priority="232" operator="containsText" text="MODERADO">
      <formula>NOT(ISERROR(SEARCH("MODERADO",R30)))</formula>
    </cfRule>
    <cfRule type="containsText" dxfId="251" priority="228" operator="containsText" text="MODERADO">
      <formula>NOT(ISERROR(SEARCH("MODERADO",R30)))</formula>
    </cfRule>
    <cfRule type="containsText" dxfId="250" priority="233" operator="containsText" text="importante">
      <formula>NOT(ISERROR(SEARCH("importante",R30)))</formula>
    </cfRule>
    <cfRule type="containsText" dxfId="249" priority="229" operator="containsText" text="INTOLERABLE">
      <formula>NOT(ISERROR(SEARCH("INTOLERABLE",R30)))</formula>
    </cfRule>
    <cfRule type="containsText" dxfId="248" priority="231" operator="containsText" text="IMPORTANTE">
      <formula>NOT(ISERROR(SEARCH("IMPORTANTE",R30)))</formula>
    </cfRule>
  </conditionalFormatting>
  <conditionalFormatting sqref="R31:R33 AF30:AF34">
    <cfRule type="containsText" dxfId="247" priority="148" operator="containsText" text="Intolerable">
      <formula>NOT(ISERROR(SEARCH("Intolerable",R30)))</formula>
    </cfRule>
  </conditionalFormatting>
  <conditionalFormatting sqref="R31:R33">
    <cfRule type="containsText" dxfId="246" priority="142" operator="containsText" text="MODERADO">
      <formula>NOT(ISERROR(SEARCH("MODERADO",R31)))</formula>
    </cfRule>
    <cfRule type="containsText" dxfId="245" priority="146" operator="containsText" text="MODERADO">
      <formula>NOT(ISERROR(SEARCH("MODERADO",R31)))</formula>
    </cfRule>
    <cfRule type="containsText" dxfId="244" priority="147" operator="containsText" text="importante">
      <formula>NOT(ISERROR(SEARCH("importante",R31)))</formula>
    </cfRule>
  </conditionalFormatting>
  <conditionalFormatting sqref="R31:R34">
    <cfRule type="containsText" dxfId="243" priority="145" operator="containsText" text="IMPORTANTE">
      <formula>NOT(ISERROR(SEARCH("IMPORTANTE",R31)))</formula>
    </cfRule>
    <cfRule type="containsText" dxfId="242" priority="143" operator="containsText" text="INTOLERABLE">
      <formula>NOT(ISERROR(SEARCH("INTOLERABLE",R31)))</formula>
    </cfRule>
  </conditionalFormatting>
  <conditionalFormatting sqref="R35:R41">
    <cfRule type="containsText" dxfId="241" priority="41" operator="containsText" text="Moderado">
      <formula>NOT(ISERROR(SEARCH("Moderado",R35)))</formula>
    </cfRule>
    <cfRule type="containsText" dxfId="240" priority="33" operator="containsText" text="Tolerable">
      <formula>NOT(ISERROR(SEARCH("Tolerable",R35)))</formula>
    </cfRule>
    <cfRule type="containsText" dxfId="239" priority="34" operator="containsText" text="MODERADO">
      <formula>NOT(ISERROR(SEARCH("MODERADO",R35)))</formula>
    </cfRule>
    <cfRule type="containsText" dxfId="238" priority="35" operator="containsText" text="INTOLERABLE">
      <formula>NOT(ISERROR(SEARCH("INTOLERABLE",R35)))</formula>
    </cfRule>
    <cfRule type="containsText" dxfId="237" priority="36" operator="containsText" text="IMPORTANTE">
      <formula>NOT(ISERROR(SEARCH("IMPORTANTE",R35)))</formula>
    </cfRule>
    <cfRule type="containsText" dxfId="236" priority="37" operator="containsText" text="MODERADO">
      <formula>NOT(ISERROR(SEARCH("MODERADO",R35)))</formula>
    </cfRule>
    <cfRule type="containsText" dxfId="235" priority="38" operator="containsText" text="importante">
      <formula>NOT(ISERROR(SEARCH("importante",R35)))</formula>
    </cfRule>
    <cfRule type="containsText" dxfId="234" priority="39" operator="containsText" text="Intolerable">
      <formula>NOT(ISERROR(SEARCH("Intolerable",R35)))</formula>
    </cfRule>
    <cfRule type="containsText" dxfId="233" priority="40" operator="containsText" text="Importante">
      <formula>NOT(ISERROR(SEARCH("Importante",R35)))</formula>
    </cfRule>
  </conditionalFormatting>
  <conditionalFormatting sqref="R35:R44">
    <cfRule type="containsText" dxfId="232" priority="28" operator="containsText" text="Intolerable">
      <formula>NOT(ISERROR(SEARCH(("Intolerable"),(R35))))</formula>
    </cfRule>
    <cfRule type="containsText" dxfId="231" priority="29" operator="containsText" text="Importante">
      <formula>NOT(ISERROR(SEARCH(("Importante"),(R35))))</formula>
    </cfRule>
    <cfRule type="containsText" dxfId="230" priority="30" operator="containsText" text="Moderado">
      <formula>NOT(ISERROR(SEARCH(("Moderado"),(R35))))</formula>
    </cfRule>
    <cfRule type="containsText" dxfId="229" priority="31" operator="containsText" text="Tolerable">
      <formula>NOT(ISERROR(SEARCH(("Tolerable"),(R35))))</formula>
    </cfRule>
    <cfRule type="containsText" dxfId="228" priority="32" operator="containsText" text="Importante">
      <formula>NOT(ISERROR(SEARCH(("Importante"),(R35))))</formula>
    </cfRule>
  </conditionalFormatting>
  <conditionalFormatting sqref="R42:R43">
    <cfRule type="containsText" dxfId="227" priority="64" operator="containsText" text="MODERADO">
      <formula>NOT(ISERROR(SEARCH("MODERADO",R42)))</formula>
    </cfRule>
    <cfRule type="containsText" dxfId="226" priority="71" operator="containsText" text="Moderado">
      <formula>NOT(ISERROR(SEARCH("Moderado",R42)))</formula>
    </cfRule>
    <cfRule type="containsText" dxfId="225" priority="70" operator="containsText" text="Importante">
      <formula>NOT(ISERROR(SEARCH("Importante",R42)))</formula>
    </cfRule>
    <cfRule type="containsText" dxfId="224" priority="69" operator="containsText" text="Intolerable">
      <formula>NOT(ISERROR(SEARCH("Intolerable",R42)))</formula>
    </cfRule>
    <cfRule type="containsText" dxfId="223" priority="68" operator="containsText" text="importante">
      <formula>NOT(ISERROR(SEARCH("importante",R42)))</formula>
    </cfRule>
    <cfRule type="containsText" dxfId="222" priority="67" operator="containsText" text="MODERADO">
      <formula>NOT(ISERROR(SEARCH("MODERADO",R42)))</formula>
    </cfRule>
    <cfRule type="containsText" dxfId="221" priority="66" operator="containsText" text="IMPORTANTE">
      <formula>NOT(ISERROR(SEARCH("IMPORTANTE",R42)))</formula>
    </cfRule>
    <cfRule type="containsText" dxfId="220" priority="65" operator="containsText" text="INTOLERABLE">
      <formula>NOT(ISERROR(SEARCH("INTOLERABLE",R42)))</formula>
    </cfRule>
  </conditionalFormatting>
  <conditionalFormatting sqref="R44 R6 R9 R65:R1048576 AF56 AF64:AF1048576">
    <cfRule type="containsText" dxfId="219" priority="4252" operator="containsText" text="Intolerable">
      <formula>NOT(ISERROR(SEARCH("Intolerable",R6)))</formula>
    </cfRule>
  </conditionalFormatting>
  <conditionalFormatting sqref="R44">
    <cfRule type="containsText" dxfId="218" priority="3909" operator="containsText" text="importante">
      <formula>NOT(ISERROR(SEARCH("importante",R44)))</formula>
    </cfRule>
  </conditionalFormatting>
  <conditionalFormatting sqref="R46">
    <cfRule type="containsText" dxfId="217" priority="74" operator="containsText" text="INTOLERABLE">
      <formula>NOT(ISERROR(SEARCH("INTOLERABLE",R46)))</formula>
    </cfRule>
    <cfRule type="containsText" dxfId="216" priority="73" operator="containsText" text="MODERADO">
      <formula>NOT(ISERROR(SEARCH("MODERADO",R46)))</formula>
    </cfRule>
    <cfRule type="containsText" dxfId="215" priority="75" operator="containsText" text="IMPORTANTE">
      <formula>NOT(ISERROR(SEARCH("IMPORTANTE",R46)))</formula>
    </cfRule>
    <cfRule type="containsText" dxfId="214" priority="76" operator="containsText" text="MODERADO">
      <formula>NOT(ISERROR(SEARCH("MODERADO",R46)))</formula>
    </cfRule>
    <cfRule type="containsText" dxfId="213" priority="77" operator="containsText" text="importante">
      <formula>NOT(ISERROR(SEARCH("importante",R46)))</formula>
    </cfRule>
    <cfRule type="containsText" dxfId="212" priority="78" operator="containsText" text="Intolerable">
      <formula>NOT(ISERROR(SEARCH("Intolerable",R46)))</formula>
    </cfRule>
    <cfRule type="containsText" dxfId="211" priority="79" operator="containsText" text="Importante">
      <formula>NOT(ISERROR(SEARCH("Importante",R46)))</formula>
    </cfRule>
    <cfRule type="containsText" dxfId="210" priority="80" operator="containsText" text="Moderado">
      <formula>NOT(ISERROR(SEARCH("Moderado",R46)))</formula>
    </cfRule>
  </conditionalFormatting>
  <conditionalFormatting sqref="R48:R56">
    <cfRule type="containsText" dxfId="209" priority="3759" operator="containsText" text="MODERADO">
      <formula>NOT(ISERROR(SEARCH("MODERADO",R48)))</formula>
    </cfRule>
    <cfRule type="containsText" dxfId="208" priority="3760" operator="containsText" text="TOLERABLE">
      <formula>NOT(ISERROR(SEARCH("TOLERABLE",R48)))</formula>
    </cfRule>
    <cfRule type="containsText" dxfId="207" priority="3761" operator="containsText" text="TOLERABLE">
      <formula>NOT(ISERROR(SEARCH("TOLERABLE",R48)))</formula>
    </cfRule>
    <cfRule type="containsText" dxfId="206" priority="3758" operator="containsText" text="IMPORTANTE">
      <formula>NOT(ISERROR(SEARCH("IMPORTANTE",R48)))</formula>
    </cfRule>
    <cfRule type="containsText" dxfId="205" priority="3757" operator="containsText" text="INTOLERABLE">
      <formula>NOT(ISERROR(SEARCH("INTOLERABLE",R48)))</formula>
    </cfRule>
    <cfRule type="containsText" dxfId="204" priority="3762" operator="containsText" text="TRIVIAL">
      <formula>NOT(ISERROR(SEARCH("TRIVIAL",R48)))</formula>
    </cfRule>
  </conditionalFormatting>
  <conditionalFormatting sqref="R56">
    <cfRule type="containsText" dxfId="203" priority="3774" operator="containsText" text="Importante">
      <formula>NOT(ISERROR(SEARCH("Importante",R56)))</formula>
    </cfRule>
    <cfRule type="containsText" dxfId="202" priority="3771" operator="containsText" text="IMPORTANTE">
      <formula>NOT(ISERROR(SEARCH("IMPORTANTE",R56)))</formula>
    </cfRule>
    <cfRule type="containsText" dxfId="201" priority="3773" operator="containsText" text="Intolerable">
      <formula>NOT(ISERROR(SEARCH("Intolerable",R56)))</formula>
    </cfRule>
    <cfRule type="containsText" dxfId="200" priority="3775" operator="containsText" text="Moderado">
      <formula>NOT(ISERROR(SEARCH("Moderado",R56)))</formula>
    </cfRule>
    <cfRule type="containsText" dxfId="199" priority="3768" operator="containsText" text="MODERADO">
      <formula>NOT(ISERROR(SEARCH("MODERADO",R56)))</formula>
    </cfRule>
    <cfRule type="containsText" dxfId="198" priority="3772" operator="containsText" text="MODERADO">
      <formula>NOT(ISERROR(SEARCH("MODERADO",R56)))</formula>
    </cfRule>
    <cfRule type="containsText" dxfId="197" priority="3769" operator="containsText" text="INTOLERABLE">
      <formula>NOT(ISERROR(SEARCH("INTOLERABLE",R56)))</formula>
    </cfRule>
  </conditionalFormatting>
  <conditionalFormatting sqref="R30:T30">
    <cfRule type="containsText" dxfId="196" priority="239" operator="containsText" text="Moderado">
      <formula>NOT(ISERROR(SEARCH("Moderado",R30)))</formula>
    </cfRule>
    <cfRule type="containsText" dxfId="195" priority="237" operator="containsText" text="Intolerable">
      <formula>NOT(ISERROR(SEARCH("Intolerable",R30)))</formula>
    </cfRule>
    <cfRule type="containsText" dxfId="194" priority="238" operator="containsText" text="Importante">
      <formula>NOT(ISERROR(SEARCH("Importante",R30)))</formula>
    </cfRule>
  </conditionalFormatting>
  <conditionalFormatting sqref="S19:T19">
    <cfRule type="containsText" dxfId="193" priority="564" operator="containsText" text="Intolerable">
      <formula>NOT(ISERROR(SEARCH("Intolerable",S19)))</formula>
    </cfRule>
    <cfRule type="containsText" dxfId="192" priority="565" operator="containsText" text="Importante">
      <formula>NOT(ISERROR(SEARCH("Importante",S19)))</formula>
    </cfRule>
    <cfRule type="containsText" dxfId="191" priority="566" operator="containsText" text="Moderado">
      <formula>NOT(ISERROR(SEARCH("Moderado",S19)))</formula>
    </cfRule>
  </conditionalFormatting>
  <conditionalFormatting sqref="S23:T24">
    <cfRule type="containsText" dxfId="190" priority="539" operator="containsText" text="Moderado">
      <formula>NOT(ISERROR(SEARCH("Moderado",S23)))</formula>
    </cfRule>
    <cfRule type="containsText" dxfId="189" priority="538" operator="containsText" text="Importante">
      <formula>NOT(ISERROR(SEARCH("Importante",S23)))</formula>
    </cfRule>
    <cfRule type="containsText" dxfId="188" priority="537" operator="containsText" text="Intolerable">
      <formula>NOT(ISERROR(SEARCH("Intolerable",S23)))</formula>
    </cfRule>
  </conditionalFormatting>
  <conditionalFormatting sqref="S27:T27">
    <cfRule type="containsText" dxfId="187" priority="514" operator="containsText" text="Importante">
      <formula>NOT(ISERROR(SEARCH("Importante",S27)))</formula>
    </cfRule>
    <cfRule type="containsText" dxfId="186" priority="513" operator="containsText" text="Intolerable">
      <formula>NOT(ISERROR(SEARCH("Intolerable",S27)))</formula>
    </cfRule>
    <cfRule type="containsText" dxfId="185" priority="515" operator="containsText" text="Moderado">
      <formula>NOT(ISERROR(SEARCH("Moderado",S27)))</formula>
    </cfRule>
  </conditionalFormatting>
  <conditionalFormatting sqref="S41:AE41">
    <cfRule type="containsText" dxfId="184" priority="1" operator="containsText" text="Tolerable">
      <formula>NOT(ISERROR(SEARCH("Tolerable",S41)))</formula>
    </cfRule>
  </conditionalFormatting>
  <conditionalFormatting sqref="V30">
    <cfRule type="containsText" dxfId="183" priority="194" operator="containsText" text="Tolerable">
      <formula>NOT(ISERROR(SEARCH("Tolerable",V30)))</formula>
    </cfRule>
  </conditionalFormatting>
  <conditionalFormatting sqref="V42:V43">
    <cfRule type="containsText" dxfId="182" priority="57" operator="containsText" text="Tolerable">
      <formula>NOT(ISERROR(SEARCH("Tolerable",V42)))</formula>
    </cfRule>
  </conditionalFormatting>
  <conditionalFormatting sqref="X42:AE43">
    <cfRule type="containsText" dxfId="181" priority="42" operator="containsText" text="Tolerable">
      <formula>NOT(ISERROR(SEARCH("Tolerable",X42)))</formula>
    </cfRule>
  </conditionalFormatting>
  <conditionalFormatting sqref="Z28:AF29 L28:W29 I28:J29">
    <cfRule type="containsText" dxfId="180" priority="260" operator="containsText" text="Tolerable">
      <formula>NOT(ISERROR(SEARCH("Tolerable",I28)))</formula>
    </cfRule>
  </conditionalFormatting>
  <conditionalFormatting sqref="Z37:AF37 A1:F4 Y5:AF5 A6:AF8 A9:F9 H9:AF9 J10:J27">
    <cfRule type="containsText" dxfId="179" priority="3776" operator="containsText" text="Tolerable">
      <formula>NOT(ISERROR(SEARCH("Tolerable",A1)))</formula>
    </cfRule>
  </conditionalFormatting>
  <conditionalFormatting sqref="Z38:AF40">
    <cfRule type="containsText" dxfId="178" priority="353" operator="containsText" text="Tolerable">
      <formula>NOT(ISERROR(SEARCH("Tolerable",Z38)))</formula>
    </cfRule>
  </conditionalFormatting>
  <conditionalFormatting sqref="AF5 AF8:AF9 AF37 AF56 AF64:AF1048576">
    <cfRule type="containsText" dxfId="177" priority="3896" operator="containsText" text="IMPORTANTE">
      <formula>NOT(ISERROR(SEARCH("IMPORTANTE",AF5)))</formula>
    </cfRule>
    <cfRule type="containsText" dxfId="176" priority="3897" operator="containsText" text="TRIVIAL">
      <formula>NOT(ISERROR(SEARCH("TRIVIAL",AF5)))</formula>
    </cfRule>
    <cfRule type="containsText" dxfId="175" priority="3895" operator="containsText" text="INTOLERABLE">
      <formula>NOT(ISERROR(SEARCH("INTOLERABLE",AF5)))</formula>
    </cfRule>
    <cfRule type="containsText" dxfId="174" priority="3898" operator="containsText" text="MODERADO">
      <formula>NOT(ISERROR(SEARCH("MODERADO",AF5)))</formula>
    </cfRule>
    <cfRule type="containsText" dxfId="173" priority="3899" operator="containsText" text="TOLERABLE">
      <formula>NOT(ISERROR(SEARCH("TOLERABLE",AF5)))</formula>
    </cfRule>
  </conditionalFormatting>
  <conditionalFormatting sqref="AF9">
    <cfRule type="containsText" dxfId="172" priority="3937" operator="containsText" text="Intolerable">
      <formula>NOT(ISERROR(SEARCH("Intolerable",AF9)))</formula>
    </cfRule>
    <cfRule type="containsText" dxfId="171" priority="3942" operator="containsText" text="Moderado">
      <formula>NOT(ISERROR(SEARCH("Moderado",AF9)))</formula>
    </cfRule>
    <cfRule type="containsText" dxfId="170" priority="3941" operator="containsText" text="Importante">
      <formula>NOT(ISERROR(SEARCH("Importante",AF9)))</formula>
    </cfRule>
    <cfRule type="containsText" dxfId="169" priority="3938" operator="containsText" text="Importante">
      <formula>NOT(ISERROR(SEARCH("Importante",AF9)))</formula>
    </cfRule>
    <cfRule type="containsText" dxfId="168" priority="3939" operator="containsText" text="Moderado">
      <formula>NOT(ISERROR(SEARCH("Moderado",AF9)))</formula>
    </cfRule>
    <cfRule type="containsText" dxfId="167" priority="3940" operator="containsText" text="Intolerable">
      <formula>NOT(ISERROR(SEARCH("Intolerable",AF9)))</formula>
    </cfRule>
  </conditionalFormatting>
  <conditionalFormatting sqref="AF10:AF27 AF34">
    <cfRule type="containsText" dxfId="166" priority="330" operator="containsText" text="IMPORTANTE">
      <formula>NOT(ISERROR(SEARCH("IMPORTANTE",AF10)))</formula>
    </cfRule>
    <cfRule type="containsText" dxfId="165" priority="329" operator="containsText" text="INTOLERABLE">
      <formula>NOT(ISERROR(SEARCH("INTOLERABLE",AF10)))</formula>
    </cfRule>
    <cfRule type="containsText" dxfId="164" priority="328" operator="containsText" text="Tolerable">
      <formula>NOT(ISERROR(SEARCH("Tolerable",AF10)))</formula>
    </cfRule>
    <cfRule type="containsText" dxfId="163" priority="332" operator="containsText" text="MODERADO">
      <formula>NOT(ISERROR(SEARCH("MODERADO",AF10)))</formula>
    </cfRule>
    <cfRule type="containsText" dxfId="162" priority="331" operator="containsText" text="TRIVIAL">
      <formula>NOT(ISERROR(SEARCH("TRIVIAL",AF10)))</formula>
    </cfRule>
    <cfRule type="containsText" dxfId="161" priority="339" operator="containsText" text="Moderado">
      <formula>NOT(ISERROR(SEARCH("Moderado",AF10)))</formula>
    </cfRule>
    <cfRule type="containsText" dxfId="160" priority="338" operator="containsText" text="Importante">
      <formula>NOT(ISERROR(SEARCH("Importante",AF10)))</formula>
    </cfRule>
    <cfRule type="containsText" dxfId="159" priority="337" operator="containsText" text="Intolerable">
      <formula>NOT(ISERROR(SEARCH("Intolerable",AF10)))</formula>
    </cfRule>
    <cfRule type="containsText" dxfId="158" priority="336" operator="containsText" text="Moderado">
      <formula>NOT(ISERROR(SEARCH("Moderado",AF10)))</formula>
    </cfRule>
    <cfRule type="containsText" dxfId="157" priority="335" operator="containsText" text="Importante">
      <formula>NOT(ISERROR(SEARCH("Importante",AF10)))</formula>
    </cfRule>
    <cfRule type="containsText" dxfId="156" priority="334" operator="containsText" text="Intolerable">
      <formula>NOT(ISERROR(SEARCH("Intolerable",AF10)))</formula>
    </cfRule>
    <cfRule type="containsText" dxfId="155" priority="333" operator="containsText" text="TOLERABLE">
      <formula>NOT(ISERROR(SEARCH("TOLERABLE",AF10)))</formula>
    </cfRule>
  </conditionalFormatting>
  <conditionalFormatting sqref="AF10:AF29 R28:R29">
    <cfRule type="containsText" dxfId="154" priority="279" operator="containsText" text="Importante">
      <formula>NOT(ISERROR(SEARCH("Importante",R10)))</formula>
    </cfRule>
    <cfRule type="containsText" dxfId="153" priority="280" operator="containsText" text="Moderado">
      <formula>NOT(ISERROR(SEARCH("Moderado",R10)))</formula>
    </cfRule>
    <cfRule type="containsText" dxfId="152" priority="278" operator="containsText" text="Intolerable">
      <formula>NOT(ISERROR(SEARCH("Intolerable",R10)))</formula>
    </cfRule>
  </conditionalFormatting>
  <conditionalFormatting sqref="AF10:AF29">
    <cfRule type="containsText" dxfId="151" priority="261" operator="containsText" text="INTOLERABLE">
      <formula>NOT(ISERROR(SEARCH("INTOLERABLE",AF10)))</formula>
    </cfRule>
    <cfRule type="containsText" dxfId="150" priority="263" operator="containsText" text="TRIVIAL">
      <formula>NOT(ISERROR(SEARCH("TRIVIAL",AF10)))</formula>
    </cfRule>
    <cfRule type="containsText" dxfId="149" priority="262" operator="containsText" text="IMPORTANTE">
      <formula>NOT(ISERROR(SEARCH("IMPORTANTE",AF10)))</formula>
    </cfRule>
    <cfRule type="containsText" dxfId="148" priority="264" operator="containsText" text="MODERADO">
      <formula>NOT(ISERROR(SEARCH("MODERADO",AF10)))</formula>
    </cfRule>
    <cfRule type="containsText" dxfId="147" priority="265" operator="containsText" text="TOLERABLE">
      <formula>NOT(ISERROR(SEARCH("TOLERABLE",AF10)))</formula>
    </cfRule>
  </conditionalFormatting>
  <conditionalFormatting sqref="AF28:AF29">
    <cfRule type="containsText" dxfId="146" priority="259" operator="containsText" text="Moderado">
      <formula>NOT(ISERROR(SEARCH("Moderado",AF28)))</formula>
    </cfRule>
    <cfRule type="containsText" dxfId="145" priority="258" operator="containsText" text="Importante">
      <formula>NOT(ISERROR(SEARCH("Importante",AF28)))</formula>
    </cfRule>
    <cfRule type="containsText" dxfId="144" priority="257" operator="containsText" text="Intolerable">
      <formula>NOT(ISERROR(SEARCH("Intolerable",AF28)))</formula>
    </cfRule>
  </conditionalFormatting>
  <conditionalFormatting sqref="AF30">
    <cfRule type="containsText" dxfId="143" priority="218" operator="containsText" text="Importante">
      <formula>NOT(ISERROR(SEARCH("Importante",AF30)))</formula>
    </cfRule>
    <cfRule type="containsText" dxfId="142" priority="217" operator="containsText" text="Intolerable">
      <formula>NOT(ISERROR(SEARCH("Intolerable",AF30)))</formula>
    </cfRule>
    <cfRule type="containsText" dxfId="141" priority="216" operator="containsText" text="Moderado">
      <formula>NOT(ISERROR(SEARCH("Moderado",AF30)))</formula>
    </cfRule>
    <cfRule type="containsText" dxfId="140" priority="215" operator="containsText" text="Importante">
      <formula>NOT(ISERROR(SEARCH("Importante",AF30)))</formula>
    </cfRule>
    <cfRule type="containsText" dxfId="139" priority="213" operator="containsText" text="TOLERABLE">
      <formula>NOT(ISERROR(SEARCH("TOLERABLE",AF30)))</formula>
    </cfRule>
    <cfRule type="containsText" dxfId="138" priority="212" operator="containsText" text="MODERADO">
      <formula>NOT(ISERROR(SEARCH("MODERADO",AF30)))</formula>
    </cfRule>
    <cfRule type="containsText" dxfId="137" priority="211" operator="containsText" text="TRIVIAL">
      <formula>NOT(ISERROR(SEARCH("TRIVIAL",AF30)))</formula>
    </cfRule>
    <cfRule type="containsText" dxfId="136" priority="210" operator="containsText" text="IMPORTANTE">
      <formula>NOT(ISERROR(SEARCH("IMPORTANTE",AF30)))</formula>
    </cfRule>
    <cfRule type="containsText" dxfId="135" priority="209" operator="containsText" text="INTOLERABLE">
      <formula>NOT(ISERROR(SEARCH("INTOLERABLE",AF30)))</formula>
    </cfRule>
    <cfRule type="containsText" dxfId="134" priority="208" operator="containsText" text="Tolerable">
      <formula>NOT(ISERROR(SEARCH("Tolerable",AF30)))</formula>
    </cfRule>
    <cfRule type="containsText" dxfId="133" priority="214" operator="containsText" text="Intolerable">
      <formula>NOT(ISERROR(SEARCH("Intolerable",AF30)))</formula>
    </cfRule>
    <cfRule type="containsText" dxfId="132" priority="219" operator="containsText" text="Moderado">
      <formula>NOT(ISERROR(SEARCH("Moderado",AF30)))</formula>
    </cfRule>
  </conditionalFormatting>
  <conditionalFormatting sqref="AF30:AF33">
    <cfRule type="containsText" dxfId="131" priority="134" operator="containsText" text="Tolerable">
      <formula>NOT(ISERROR(SEARCH(("Tolerable"),(AF30))))</formula>
    </cfRule>
    <cfRule type="containsText" dxfId="130" priority="135" operator="containsText" text="Importante">
      <formula>NOT(ISERROR(SEARCH(("Importante"),(AF30))))</formula>
    </cfRule>
    <cfRule type="containsText" dxfId="129" priority="133" operator="containsText" text="Moderado">
      <formula>NOT(ISERROR(SEARCH(("Moderado"),(AF30))))</formula>
    </cfRule>
    <cfRule type="containsText" dxfId="128" priority="132" operator="containsText" text="Importante">
      <formula>NOT(ISERROR(SEARCH(("Importante"),(AF30))))</formula>
    </cfRule>
    <cfRule type="containsText" dxfId="127" priority="131" operator="containsText" text="Intolerable">
      <formula>NOT(ISERROR(SEARCH(("Intolerable"),(AF30))))</formula>
    </cfRule>
  </conditionalFormatting>
  <conditionalFormatting sqref="AF30:AF34 R31:R33">
    <cfRule type="containsText" dxfId="126" priority="149" operator="containsText" text="Importante">
      <formula>NOT(ISERROR(SEARCH("Importante",R30)))</formula>
    </cfRule>
    <cfRule type="containsText" dxfId="125" priority="150" operator="containsText" text="Moderado">
      <formula>NOT(ISERROR(SEARCH("Moderado",R30)))</formula>
    </cfRule>
  </conditionalFormatting>
  <conditionalFormatting sqref="AF30:AF34">
    <cfRule type="containsText" dxfId="124" priority="137" operator="containsText" text="INTOLERABLE">
      <formula>NOT(ISERROR(SEARCH("INTOLERABLE",AF30)))</formula>
    </cfRule>
    <cfRule type="containsText" dxfId="123" priority="138" operator="containsText" text="IMPORTANTE">
      <formula>NOT(ISERROR(SEARCH("IMPORTANTE",AF30)))</formula>
    </cfRule>
    <cfRule type="containsText" dxfId="122" priority="139" operator="containsText" text="TRIVIAL">
      <formula>NOT(ISERROR(SEARCH("TRIVIAL",AF30)))</formula>
    </cfRule>
    <cfRule type="containsText" dxfId="121" priority="140" operator="containsText" text="MODERADO">
      <formula>NOT(ISERROR(SEARCH("MODERADO",AF30)))</formula>
    </cfRule>
    <cfRule type="containsText" dxfId="120" priority="141" operator="containsText" text="TOLERABLE">
      <formula>NOT(ISERROR(SEARCH("TOLERABLE",AF30)))</formula>
    </cfRule>
  </conditionalFormatting>
  <conditionalFormatting sqref="AF31:AF33 F31:J32 L31:Q32 S31:W32 Z31:AE32 R31:R33">
    <cfRule type="containsText" dxfId="119" priority="136" operator="containsText" text="Tolerable">
      <formula>NOT(ISERROR(SEARCH("Tolerable",F31)))</formula>
    </cfRule>
  </conditionalFormatting>
  <conditionalFormatting sqref="AF35">
    <cfRule type="containsText" dxfId="118" priority="119" operator="containsText" text="MODERADO">
      <formula>NOT(ISERROR(SEARCH("MODERADO",AF35)))</formula>
    </cfRule>
    <cfRule type="containsText" dxfId="117" priority="110" operator="containsText" text="Intolerable">
      <formula>NOT(ISERROR(SEARCH(("Intolerable"),(AF35))))</formula>
    </cfRule>
    <cfRule type="containsText" dxfId="116" priority="111" operator="containsText" text="Importante">
      <formula>NOT(ISERROR(SEARCH(("Importante"),(AF35))))</formula>
    </cfRule>
    <cfRule type="containsText" dxfId="115" priority="118" operator="containsText" text="TRIVIAL">
      <formula>NOT(ISERROR(SEARCH("TRIVIAL",AF35)))</formula>
    </cfRule>
    <cfRule type="containsText" dxfId="114" priority="113" operator="containsText" text="Tolerable">
      <formula>NOT(ISERROR(SEARCH(("Tolerable"),(AF35))))</formula>
    </cfRule>
    <cfRule type="containsText" dxfId="113" priority="114" operator="containsText" text="Importante">
      <formula>NOT(ISERROR(SEARCH(("Importante"),(AF35))))</formula>
    </cfRule>
    <cfRule type="containsText" dxfId="112" priority="115" operator="containsText" text="Tolerable">
      <formula>NOT(ISERROR(SEARCH("Tolerable",AF35)))</formula>
    </cfRule>
    <cfRule type="containsText" dxfId="111" priority="128" operator="containsText" text="Importante">
      <formula>NOT(ISERROR(SEARCH("Importante",AF35)))</formula>
    </cfRule>
    <cfRule type="containsText" dxfId="110" priority="127" operator="containsText" text="Intolerable">
      <formula>NOT(ISERROR(SEARCH("Intolerable",AF35)))</formula>
    </cfRule>
    <cfRule type="containsText" dxfId="109" priority="129" operator="containsText" text="Moderado">
      <formula>NOT(ISERROR(SEARCH("Moderado",AF35)))</formula>
    </cfRule>
    <cfRule type="containsText" dxfId="108" priority="112" operator="containsText" text="Moderado">
      <formula>NOT(ISERROR(SEARCH(("Moderado"),(AF35))))</formula>
    </cfRule>
    <cfRule type="containsText" dxfId="107" priority="120" operator="containsText" text="TOLERABLE">
      <formula>NOT(ISERROR(SEARCH("TOLERABLE",AF35)))</formula>
    </cfRule>
    <cfRule type="containsText" dxfId="106" priority="116" operator="containsText" text="INTOLERABLE">
      <formula>NOT(ISERROR(SEARCH("INTOLERABLE",AF35)))</formula>
    </cfRule>
    <cfRule type="containsText" dxfId="105" priority="117" operator="containsText" text="IMPORTANTE">
      <formula>NOT(ISERROR(SEARCH("IMPORTANTE",AF35)))</formula>
    </cfRule>
  </conditionalFormatting>
  <conditionalFormatting sqref="AF36 V35:W36 F36:G36">
    <cfRule type="containsText" dxfId="104" priority="94" operator="containsText" text="Tolerable">
      <formula>NOT(ISERROR(SEARCH("Tolerable",F35)))</formula>
    </cfRule>
  </conditionalFormatting>
  <conditionalFormatting sqref="AF36">
    <cfRule type="containsText" dxfId="103" priority="108" operator="containsText" text="Moderado">
      <formula>NOT(ISERROR(SEARCH("Moderado",AF36)))</formula>
    </cfRule>
    <cfRule type="containsText" dxfId="102" priority="88" operator="containsText" text="Moderado">
      <formula>NOT(ISERROR(SEARCH("Moderado",AF36)))</formula>
    </cfRule>
    <cfRule type="containsText" dxfId="101" priority="87" operator="containsText" text="Importante">
      <formula>NOT(ISERROR(SEARCH("Importante",AF36)))</formula>
    </cfRule>
    <cfRule type="containsText" dxfId="100" priority="81" operator="containsText" text="INTOLERABLE">
      <formula>NOT(ISERROR(SEARCH("INTOLERABLE",AF36)))</formula>
    </cfRule>
    <cfRule type="containsText" dxfId="99" priority="82" operator="containsText" text="IMPORTANTE">
      <formula>NOT(ISERROR(SEARCH("IMPORTANTE",AF36)))</formula>
    </cfRule>
    <cfRule type="containsText" dxfId="98" priority="83" operator="containsText" text="TRIVIAL">
      <formula>NOT(ISERROR(SEARCH("TRIVIAL",AF36)))</formula>
    </cfRule>
    <cfRule type="containsText" dxfId="97" priority="84" operator="containsText" text="MODERADO">
      <formula>NOT(ISERROR(SEARCH("MODERADO",AF36)))</formula>
    </cfRule>
    <cfRule type="containsText" dxfId="96" priority="85" operator="containsText" text="TOLERABLE">
      <formula>NOT(ISERROR(SEARCH("TOLERABLE",AF36)))</formula>
    </cfRule>
    <cfRule type="containsText" dxfId="95" priority="86" operator="containsText" text="Intolerable">
      <formula>NOT(ISERROR(SEARCH("Intolerable",AF36)))</formula>
    </cfRule>
    <cfRule type="containsText" dxfId="94" priority="95" operator="containsText" text="INTOLERABLE">
      <formula>NOT(ISERROR(SEARCH("INTOLERABLE",AF36)))</formula>
    </cfRule>
    <cfRule type="containsText" dxfId="93" priority="106" operator="containsText" text="Intolerable">
      <formula>NOT(ISERROR(SEARCH("Intolerable",AF36)))</formula>
    </cfRule>
    <cfRule type="containsText" dxfId="92" priority="99" operator="containsText" text="TOLERABLE">
      <formula>NOT(ISERROR(SEARCH("TOLERABLE",AF36)))</formula>
    </cfRule>
    <cfRule type="containsText" dxfId="91" priority="107" operator="containsText" text="Importante">
      <formula>NOT(ISERROR(SEARCH("Importante",AF36)))</formula>
    </cfRule>
    <cfRule type="containsText" dxfId="90" priority="96" operator="containsText" text="IMPORTANTE">
      <formula>NOT(ISERROR(SEARCH("IMPORTANTE",AF36)))</formula>
    </cfRule>
    <cfRule type="containsText" dxfId="89" priority="98" operator="containsText" text="MODERADO">
      <formula>NOT(ISERROR(SEARCH("MODERADO",AF36)))</formula>
    </cfRule>
    <cfRule type="containsText" dxfId="88" priority="97" operator="containsText" text="TRIVIAL">
      <formula>NOT(ISERROR(SEARCH("TRIVIAL",AF36)))</formula>
    </cfRule>
  </conditionalFormatting>
  <conditionalFormatting sqref="AF37">
    <cfRule type="containsText" dxfId="87" priority="4126" operator="containsText" text="Intolerable">
      <formula>NOT(ISERROR(SEARCH("Intolerable",AF37)))</formula>
    </cfRule>
    <cfRule type="containsText" dxfId="86" priority="4127" operator="containsText" text="Importante">
      <formula>NOT(ISERROR(SEARCH("Importante",AF37)))</formula>
    </cfRule>
    <cfRule type="containsText" dxfId="85" priority="4128" operator="containsText" text="Moderado">
      <formula>NOT(ISERROR(SEARCH("Moderado",AF37)))</formula>
    </cfRule>
  </conditionalFormatting>
  <conditionalFormatting sqref="AF37:AF40 AF44:AF47">
    <cfRule type="containsText" dxfId="84" priority="356" operator="containsText" text="TRIVIAL">
      <formula>NOT(ISERROR(SEARCH("TRIVIAL",AF37)))</formula>
    </cfRule>
    <cfRule type="containsText" dxfId="83" priority="355" operator="containsText" text="IMPORTANTE">
      <formula>NOT(ISERROR(SEARCH("IMPORTANTE",AF37)))</formula>
    </cfRule>
    <cfRule type="containsText" dxfId="82" priority="354" operator="containsText" text="INTOLERABLE">
      <formula>NOT(ISERROR(SEARCH("INTOLERABLE",AF37)))</formula>
    </cfRule>
    <cfRule type="containsText" dxfId="81" priority="359" operator="containsText" text="Intolerable">
      <formula>NOT(ISERROR(SEARCH("Intolerable",AF37)))</formula>
    </cfRule>
    <cfRule type="containsText" dxfId="80" priority="360" operator="containsText" text="Importante">
      <formula>NOT(ISERROR(SEARCH("Importante",AF37)))</formula>
    </cfRule>
    <cfRule type="containsText" dxfId="79" priority="357" operator="containsText" text="MODERADO">
      <formula>NOT(ISERROR(SEARCH("MODERADO",AF37)))</formula>
    </cfRule>
    <cfRule type="containsText" dxfId="78" priority="358" operator="containsText" text="TOLERABLE">
      <formula>NOT(ISERROR(SEARCH("TOLERABLE",AF37)))</formula>
    </cfRule>
    <cfRule type="containsText" dxfId="77" priority="361" operator="containsText" text="Moderado">
      <formula>NOT(ISERROR(SEARCH("Moderado",AF37)))</formula>
    </cfRule>
  </conditionalFormatting>
  <conditionalFormatting sqref="AF38:AF41">
    <cfRule type="containsText" dxfId="76" priority="3" operator="containsText" text="Intolerable">
      <formula>NOT(ISERROR(SEARCH(("Intolerable"),(AF38))))</formula>
    </cfRule>
    <cfRule type="containsText" dxfId="75" priority="7" operator="containsText" text="Importante">
      <formula>NOT(ISERROR(SEARCH(("Importante"),(AF38))))</formula>
    </cfRule>
    <cfRule type="containsText" dxfId="74" priority="6" operator="containsText" text="Tolerable">
      <formula>NOT(ISERROR(SEARCH(("Tolerable"),(AF38))))</formula>
    </cfRule>
    <cfRule type="containsText" dxfId="73" priority="5" operator="containsText" text="Moderado">
      <formula>NOT(ISERROR(SEARCH(("Moderado"),(AF38))))</formula>
    </cfRule>
    <cfRule type="containsText" dxfId="72" priority="4" operator="containsText" text="Importante">
      <formula>NOT(ISERROR(SEARCH(("Importante"),(AF38))))</formula>
    </cfRule>
  </conditionalFormatting>
  <conditionalFormatting sqref="AF41">
    <cfRule type="containsText" dxfId="71" priority="11" operator="containsText" text="MODERADO">
      <formula>NOT(ISERROR(SEARCH("MODERADO",AF41)))</formula>
    </cfRule>
    <cfRule type="containsText" dxfId="70" priority="10" operator="containsText" text="TRIVIAL">
      <formula>NOT(ISERROR(SEARCH("TRIVIAL",AF41)))</formula>
    </cfRule>
    <cfRule type="containsText" dxfId="69" priority="9" operator="containsText" text="IMPORTANTE">
      <formula>NOT(ISERROR(SEARCH("IMPORTANTE",AF41)))</formula>
    </cfRule>
    <cfRule type="containsText" dxfId="68" priority="8" operator="containsText" text="INTOLERABLE">
      <formula>NOT(ISERROR(SEARCH("INTOLERABLE",AF41)))</formula>
    </cfRule>
    <cfRule type="containsText" dxfId="67" priority="27" operator="containsText" text="Moderado">
      <formula>NOT(ISERROR(SEARCH("Moderado",AF41)))</formula>
    </cfRule>
    <cfRule type="containsText" dxfId="66" priority="26" operator="containsText" text="Importante">
      <formula>NOT(ISERROR(SEARCH("Importante",AF41)))</formula>
    </cfRule>
    <cfRule type="containsText" dxfId="65" priority="20" operator="containsText" text="MODERADO">
      <formula>NOT(ISERROR(SEARCH("MODERADO",AF41)))</formula>
    </cfRule>
    <cfRule type="containsText" dxfId="64" priority="19" operator="containsText" text="TRIVIAL">
      <formula>NOT(ISERROR(SEARCH("TRIVIAL",AF41)))</formula>
    </cfRule>
    <cfRule type="containsText" dxfId="63" priority="18" operator="containsText" text="IMPORTANTE">
      <formula>NOT(ISERROR(SEARCH("IMPORTANTE",AF41)))</formula>
    </cfRule>
    <cfRule type="containsText" dxfId="62" priority="13" operator="containsText" text="Intolerable">
      <formula>NOT(ISERROR(SEARCH("Intolerable",AF41)))</formula>
    </cfRule>
    <cfRule type="containsText" dxfId="61" priority="16" operator="containsText" text="Tolerable">
      <formula>NOT(ISERROR(SEARCH("Tolerable",AF41)))</formula>
    </cfRule>
    <cfRule type="containsText" dxfId="60" priority="15" operator="containsText" text="Moderado">
      <formula>NOT(ISERROR(SEARCH("Moderado",AF41)))</formula>
    </cfRule>
    <cfRule type="containsText" dxfId="59" priority="25" operator="containsText" text="Intolerable">
      <formula>NOT(ISERROR(SEARCH("Intolerable",AF41)))</formula>
    </cfRule>
    <cfRule type="containsText" dxfId="58" priority="24" operator="containsText" text="Moderado">
      <formula>NOT(ISERROR(SEARCH("Moderado",AF41)))</formula>
    </cfRule>
    <cfRule type="containsText" dxfId="57" priority="23" operator="containsText" text="Importante">
      <formula>NOT(ISERROR(SEARCH("Importante",AF41)))</formula>
    </cfRule>
    <cfRule type="containsText" dxfId="56" priority="14" operator="containsText" text="Importante">
      <formula>NOT(ISERROR(SEARCH("Importante",AF41)))</formula>
    </cfRule>
    <cfRule type="containsText" dxfId="55" priority="22" operator="containsText" text="Intolerable">
      <formula>NOT(ISERROR(SEARCH("Intolerable",AF41)))</formula>
    </cfRule>
    <cfRule type="containsText" dxfId="54" priority="21" operator="containsText" text="TOLERABLE">
      <formula>NOT(ISERROR(SEARCH("TOLERABLE",AF41)))</formula>
    </cfRule>
    <cfRule type="containsText" dxfId="53" priority="12" operator="containsText" text="TOLERABLE">
      <formula>NOT(ISERROR(SEARCH("TOLERABLE",AF41)))</formula>
    </cfRule>
  </conditionalFormatting>
  <conditionalFormatting sqref="AF41:AF43">
    <cfRule type="containsText" dxfId="52" priority="17" operator="containsText" text="INTOLERABLE">
      <formula>NOT(ISERROR(SEARCH("INTOLERABLE",AF41)))</formula>
    </cfRule>
  </conditionalFormatting>
  <conditionalFormatting sqref="AF42:AF43">
    <cfRule type="containsText" dxfId="51" priority="55" operator="containsText" text="Importante">
      <formula>NOT(ISERROR(SEARCH("Importante",AF42)))</formula>
    </cfRule>
    <cfRule type="containsText" dxfId="50" priority="54" operator="containsText" text="Intolerable">
      <formula>NOT(ISERROR(SEARCH("Intolerable",AF42)))</formula>
    </cfRule>
    <cfRule type="containsText" dxfId="49" priority="53" operator="containsText" text="TRIVIAL">
      <formula>NOT(ISERROR(SEARCH("TRIVIAL",AF42)))</formula>
    </cfRule>
    <cfRule type="containsText" dxfId="48" priority="52" operator="containsText" text="TOLERABLE">
      <formula>NOT(ISERROR(SEARCH("TOLERABLE",AF42)))</formula>
    </cfRule>
    <cfRule type="containsText" dxfId="47" priority="51" operator="containsText" text="MODERADO">
      <formula>NOT(ISERROR(SEARCH("MODERADO",AF42)))</formula>
    </cfRule>
    <cfRule type="containsText" dxfId="46" priority="49" operator="containsText" text="INTOLERABLE">
      <formula>NOT(ISERROR(SEARCH("INTOLERABLE",AF42)))</formula>
    </cfRule>
    <cfRule type="containsText" dxfId="45" priority="48" operator="containsText" text="TRIVIAL">
      <formula>NOT(ISERROR(SEARCH("TRIVIAL",AF42)))</formula>
    </cfRule>
    <cfRule type="containsText" dxfId="44" priority="47" operator="containsText" text="TOLERABLE">
      <formula>NOT(ISERROR(SEARCH("TOLERABLE",AF42)))</formula>
    </cfRule>
    <cfRule type="containsText" dxfId="43" priority="46" operator="containsText" text="MODERADO">
      <formula>NOT(ISERROR(SEARCH("MODERADO",AF42)))</formula>
    </cfRule>
    <cfRule type="containsText" dxfId="42" priority="45" operator="containsText" text="IMPORTANTE">
      <formula>NOT(ISERROR(SEARCH("IMPORTANTE",AF42)))</formula>
    </cfRule>
    <cfRule type="containsText" dxfId="41" priority="50" operator="containsText" text="IMPORTANTE">
      <formula>NOT(ISERROR(SEARCH("IMPORTANTE",AF42)))</formula>
    </cfRule>
    <cfRule type="containsText" dxfId="40" priority="56" operator="containsText" text="Moderado">
      <formula>NOT(ISERROR(SEARCH("Moderado",AF42)))</formula>
    </cfRule>
  </conditionalFormatting>
  <conditionalFormatting sqref="AF44">
    <cfRule type="containsText" dxfId="39" priority="163" operator="containsText" text="Moderado">
      <formula>NOT(ISERROR(SEARCH("Moderado",AF44)))</formula>
    </cfRule>
    <cfRule type="containsText" dxfId="38" priority="151" operator="containsText" text="Intolerable">
      <formula>NOT(ISERROR(SEARCH(("Intolerable"),(AF44))))</formula>
    </cfRule>
    <cfRule type="containsText" dxfId="37" priority="152" operator="containsText" text="Importante">
      <formula>NOT(ISERROR(SEARCH(("Importante"),(AF44))))</formula>
    </cfRule>
    <cfRule type="containsText" dxfId="36" priority="153" operator="containsText" text="Moderado">
      <formula>NOT(ISERROR(SEARCH(("Moderado"),(AF44))))</formula>
    </cfRule>
    <cfRule type="containsText" dxfId="35" priority="154" operator="containsText" text="Tolerable">
      <formula>NOT(ISERROR(SEARCH(("Tolerable"),(AF44))))</formula>
    </cfRule>
    <cfRule type="containsText" dxfId="34" priority="155" operator="containsText" text="Importante">
      <formula>NOT(ISERROR(SEARCH(("Importante"),(AF44))))</formula>
    </cfRule>
    <cfRule type="containsText" dxfId="33" priority="157" operator="containsText" text="IMPORTANTE">
      <formula>NOT(ISERROR(SEARCH("IMPORTANTE",AF44)))</formula>
    </cfRule>
    <cfRule type="containsText" dxfId="32" priority="161" operator="containsText" text="Intolerable">
      <formula>NOT(ISERROR(SEARCH("Intolerable",AF44)))</formula>
    </cfRule>
    <cfRule type="containsText" dxfId="31" priority="158" operator="containsText" text="TRIVIAL">
      <formula>NOT(ISERROR(SEARCH("TRIVIAL",AF44)))</formula>
    </cfRule>
    <cfRule type="containsText" dxfId="30" priority="159" operator="containsText" text="MODERADO">
      <formula>NOT(ISERROR(SEARCH("MODERADO",AF44)))</formula>
    </cfRule>
    <cfRule type="containsText" dxfId="29" priority="160" operator="containsText" text="TOLERABLE">
      <formula>NOT(ISERROR(SEARCH("TOLERABLE",AF44)))</formula>
    </cfRule>
    <cfRule type="containsText" dxfId="28" priority="162" operator="containsText" text="Importante">
      <formula>NOT(ISERROR(SEARCH("Importante",AF44)))</formula>
    </cfRule>
    <cfRule type="containsText" dxfId="27" priority="156" operator="containsText" text="INTOLERABLE">
      <formula>NOT(ISERROR(SEARCH("INTOLERABLE",AF44)))</formula>
    </cfRule>
  </conditionalFormatting>
  <conditionalFormatting sqref="AF28:AG29">
    <cfRule type="containsText" dxfId="26" priority="242" operator="containsText" text="Intolerable">
      <formula>NOT(ISERROR(SEARCH(("Intolerable"),(AF28))))</formula>
    </cfRule>
    <cfRule type="containsText" dxfId="25" priority="244" operator="containsText" text="Moderado">
      <formula>NOT(ISERROR(SEARCH(("Moderado"),(AF28))))</formula>
    </cfRule>
    <cfRule type="containsText" dxfId="24" priority="243" operator="containsText" text="Importante">
      <formula>NOT(ISERROR(SEARCH(("Importante"),(AF28))))</formula>
    </cfRule>
    <cfRule type="containsText" dxfId="23" priority="245" operator="containsText" text="Tolerable">
      <formula>NOT(ISERROR(SEARCH(("Tolerable"),(AF28))))</formula>
    </cfRule>
    <cfRule type="containsText" dxfId="22" priority="246" operator="containsText" text="Importante">
      <formula>NOT(ISERROR(SEARCH(("Importante"),(AF28))))</formula>
    </cfRule>
    <cfRule type="containsText" dxfId="21" priority="252" operator="containsText" text="INTOLERABLE">
      <formula>NOT(ISERROR(SEARCH("INTOLERABLE",AF28)))</formula>
    </cfRule>
    <cfRule type="containsText" dxfId="20" priority="253" operator="containsText" text="IMPORTANTE">
      <formula>NOT(ISERROR(SEARCH("IMPORTANTE",AF28)))</formula>
    </cfRule>
    <cfRule type="containsText" dxfId="19" priority="254" operator="containsText" text="TRIVIAL">
      <formula>NOT(ISERROR(SEARCH("TRIVIAL",AF28)))</formula>
    </cfRule>
    <cfRule type="containsText" dxfId="18" priority="255" operator="containsText" text="MODERADO">
      <formula>NOT(ISERROR(SEARCH("MODERADO",AF28)))</formula>
    </cfRule>
    <cfRule type="containsText" dxfId="17" priority="256" operator="containsText" text="TOLERABLE">
      <formula>NOT(ISERROR(SEARCH("TOLERABLE",AF28)))</formula>
    </cfRule>
  </conditionalFormatting>
  <conditionalFormatting sqref="AG28:AG29">
    <cfRule type="containsText" dxfId="16" priority="318" operator="containsText" text="Importante">
      <formula>NOT(ISERROR(SEARCH("Importante",AG28)))</formula>
    </cfRule>
    <cfRule type="containsText" dxfId="15" priority="317" operator="containsText" text="Intolerable">
      <formula>NOT(ISERROR(SEARCH("Intolerable",AG28)))</formula>
    </cfRule>
    <cfRule type="containsText" dxfId="14" priority="303" operator="containsText" text="MODERADO">
      <formula>NOT(ISERROR(SEARCH("MODERADO",AG28)))</formula>
    </cfRule>
    <cfRule type="containsText" dxfId="13" priority="313" operator="containsText" text="Moderado">
      <formula>NOT(ISERROR(SEARCH("Moderado",AG28)))</formula>
    </cfRule>
    <cfRule type="containsText" dxfId="12" priority="312" operator="containsText" text="Importante">
      <formula>NOT(ISERROR(SEARCH("Importante",AG28)))</formula>
    </cfRule>
    <cfRule type="containsText" dxfId="11" priority="301" operator="containsText" text="IMPORTANTE">
      <formula>NOT(ISERROR(SEARCH("IMPORTANTE",AG28)))</formula>
    </cfRule>
    <cfRule type="containsText" dxfId="10" priority="304" operator="containsText" text="TOLERABLE">
      <formula>NOT(ISERROR(SEARCH("TOLERABLE",AG28)))</formula>
    </cfRule>
    <cfRule type="containsText" dxfId="9" priority="302" operator="containsText" text="TRIVIAL">
      <formula>NOT(ISERROR(SEARCH("TRIVIAL",AG28)))</formula>
    </cfRule>
    <cfRule type="containsText" dxfId="8" priority="300" operator="containsText" text="INTOLERABLE">
      <formula>NOT(ISERROR(SEARCH("INTOLERABLE",AG28)))</formula>
    </cfRule>
    <cfRule type="containsText" dxfId="7" priority="299" operator="containsText" text="Tolerable">
      <formula>NOT(ISERROR(SEARCH("Tolerable",AG28)))</formula>
    </cfRule>
    <cfRule type="containsText" dxfId="6" priority="319" operator="containsText" text="Moderado">
      <formula>NOT(ISERROR(SEARCH("Moderado",AG28)))</formula>
    </cfRule>
    <cfRule type="containsText" dxfId="5" priority="311" operator="containsText" text="Intolerable">
      <formula>NOT(ISERROR(SEARCH("Intolerable",AG28)))</formula>
    </cfRule>
  </conditionalFormatting>
  <conditionalFormatting sqref="AG48:AG56">
    <cfRule type="containsText" dxfId="4" priority="3752" operator="containsText" text="INTOLERABLE">
      <formula>NOT(ISERROR(SEARCH("INTOLERABLE",AG48)))</formula>
    </cfRule>
    <cfRule type="containsText" dxfId="3" priority="3753" operator="containsText" text="IMPORTANTE">
      <formula>NOT(ISERROR(SEARCH("IMPORTANTE",AG48)))</formula>
    </cfRule>
    <cfRule type="containsText" dxfId="2" priority="3754" operator="containsText" text="MODERADO">
      <formula>NOT(ISERROR(SEARCH("MODERADO",AG48)))</formula>
    </cfRule>
    <cfRule type="containsText" dxfId="1" priority="3756" operator="containsText" text="TRIVIAL">
      <formula>NOT(ISERROR(SEARCH("TRIVIAL",AG48)))</formula>
    </cfRule>
    <cfRule type="containsText" dxfId="0" priority="3755" operator="containsText" text="TOLERABLE">
      <formula>NOT(ISERROR(SEARCH("TOLERABLE",AG48)))</formula>
    </cfRule>
  </conditionalFormatting>
  <pageMargins left="0.51181102362204722" right="0.11811023622047245" top="0.19685039370078741" bottom="0.35" header="0.31496062992125984" footer="0.17"/>
  <pageSetup paperSize="9" scale="10" orientation="landscape" horizontalDpi="300" verticalDpi="300" r:id="rId1"/>
  <rowBreaks count="1" manualBreakCount="1">
    <brk id="33" max="30" man="1"/>
  </rowBreak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1:D44"/>
  <sheetViews>
    <sheetView zoomScale="85" zoomScaleNormal="85" workbookViewId="0">
      <selection activeCell="H16" sqref="H16"/>
    </sheetView>
  </sheetViews>
  <sheetFormatPr baseColWidth="10" defaultColWidth="11.453125" defaultRowHeight="12.5" x14ac:dyDescent="0.25"/>
  <cols>
    <col min="1" max="1" width="7.54296875" style="1" customWidth="1"/>
    <col min="2" max="2" width="34.453125" style="1" customWidth="1"/>
    <col min="3" max="3" width="47.453125" style="1" customWidth="1"/>
    <col min="4" max="4" width="71.54296875" style="1" customWidth="1"/>
    <col min="5" max="16384" width="11.453125" style="1"/>
  </cols>
  <sheetData>
    <row r="1" spans="2:4" x14ac:dyDescent="0.25">
      <c r="B1" s="325" t="s">
        <v>59</v>
      </c>
      <c r="C1" s="325"/>
      <c r="D1" s="325"/>
    </row>
    <row r="2" spans="2:4" x14ac:dyDescent="0.25">
      <c r="B2" s="325"/>
      <c r="C2" s="325"/>
      <c r="D2" s="325"/>
    </row>
    <row r="3" spans="2:4" ht="13" thickBot="1" x14ac:dyDescent="0.3"/>
    <row r="4" spans="2:4" ht="30.75" customHeight="1" x14ac:dyDescent="0.25">
      <c r="B4" s="7" t="s">
        <v>0</v>
      </c>
      <c r="C4" s="7" t="s">
        <v>9</v>
      </c>
      <c r="D4" s="7" t="s">
        <v>1</v>
      </c>
    </row>
    <row r="5" spans="2:4" ht="27.75" customHeight="1" x14ac:dyDescent="0.25">
      <c r="B5" s="326" t="s">
        <v>8</v>
      </c>
      <c r="C5" s="2" t="s">
        <v>10</v>
      </c>
      <c r="D5" s="3" t="s">
        <v>11</v>
      </c>
    </row>
    <row r="6" spans="2:4" ht="27.75" customHeight="1" x14ac:dyDescent="0.25">
      <c r="B6" s="327"/>
      <c r="C6" s="4" t="s">
        <v>12</v>
      </c>
      <c r="D6" s="3" t="s">
        <v>12</v>
      </c>
    </row>
    <row r="7" spans="2:4" ht="17.25" customHeight="1" x14ac:dyDescent="0.25">
      <c r="B7" s="327"/>
      <c r="C7" s="329" t="s">
        <v>13</v>
      </c>
      <c r="D7" s="5" t="s">
        <v>14</v>
      </c>
    </row>
    <row r="8" spans="2:4" ht="17.25" customHeight="1" x14ac:dyDescent="0.25">
      <c r="B8" s="327"/>
      <c r="C8" s="329"/>
      <c r="D8" s="5" t="s">
        <v>15</v>
      </c>
    </row>
    <row r="9" spans="2:4" ht="17.25" customHeight="1" x14ac:dyDescent="0.25">
      <c r="B9" s="327"/>
      <c r="C9" s="329"/>
      <c r="D9" s="5" t="s">
        <v>16</v>
      </c>
    </row>
    <row r="10" spans="2:4" ht="17.25" customHeight="1" x14ac:dyDescent="0.25">
      <c r="B10" s="327"/>
      <c r="C10" s="329" t="s">
        <v>17</v>
      </c>
      <c r="D10" s="5" t="s">
        <v>18</v>
      </c>
    </row>
    <row r="11" spans="2:4" ht="17.25" customHeight="1" x14ac:dyDescent="0.25">
      <c r="B11" s="327"/>
      <c r="C11" s="329"/>
      <c r="D11" s="5" t="s">
        <v>19</v>
      </c>
    </row>
    <row r="12" spans="2:4" ht="17.25" customHeight="1" x14ac:dyDescent="0.25">
      <c r="B12" s="327"/>
      <c r="C12" s="329"/>
      <c r="D12" s="5" t="s">
        <v>20</v>
      </c>
    </row>
    <row r="13" spans="2:4" ht="17.25" customHeight="1" x14ac:dyDescent="0.25">
      <c r="B13" s="327"/>
      <c r="C13" s="329"/>
      <c r="D13" s="5" t="s">
        <v>21</v>
      </c>
    </row>
    <row r="14" spans="2:4" ht="17.25" customHeight="1" x14ac:dyDescent="0.25">
      <c r="B14" s="327"/>
      <c r="C14" s="329" t="s">
        <v>22</v>
      </c>
      <c r="D14" s="5" t="s">
        <v>23</v>
      </c>
    </row>
    <row r="15" spans="2:4" ht="17.25" customHeight="1" x14ac:dyDescent="0.25">
      <c r="B15" s="327"/>
      <c r="C15" s="329"/>
      <c r="D15" s="5" t="s">
        <v>24</v>
      </c>
    </row>
    <row r="16" spans="2:4" ht="17.25" customHeight="1" x14ac:dyDescent="0.25">
      <c r="B16" s="327"/>
      <c r="C16" s="329"/>
      <c r="D16" s="5" t="s">
        <v>25</v>
      </c>
    </row>
    <row r="17" spans="2:4" ht="17.25" customHeight="1" x14ac:dyDescent="0.25">
      <c r="B17" s="327"/>
      <c r="C17" s="329"/>
      <c r="D17" s="5" t="s">
        <v>26</v>
      </c>
    </row>
    <row r="18" spans="2:4" ht="17.25" customHeight="1" x14ac:dyDescent="0.25">
      <c r="B18" s="327"/>
      <c r="C18" s="329"/>
      <c r="D18" s="5" t="s">
        <v>27</v>
      </c>
    </row>
    <row r="19" spans="2:4" ht="17.25" customHeight="1" x14ac:dyDescent="0.25">
      <c r="B19" s="327"/>
      <c r="C19" s="329"/>
      <c r="D19" s="5" t="s">
        <v>28</v>
      </c>
    </row>
    <row r="20" spans="2:4" ht="17.25" customHeight="1" x14ac:dyDescent="0.25">
      <c r="B20" s="327"/>
      <c r="C20" s="329"/>
      <c r="D20" s="5" t="s">
        <v>29</v>
      </c>
    </row>
    <row r="21" spans="2:4" ht="17.25" customHeight="1" x14ac:dyDescent="0.25">
      <c r="B21" s="327"/>
      <c r="C21" s="329"/>
      <c r="D21" s="5" t="s">
        <v>30</v>
      </c>
    </row>
    <row r="22" spans="2:4" ht="17.25" customHeight="1" x14ac:dyDescent="0.25">
      <c r="B22" s="327"/>
      <c r="C22" s="329" t="s">
        <v>31</v>
      </c>
      <c r="D22" s="5" t="s">
        <v>32</v>
      </c>
    </row>
    <row r="23" spans="2:4" ht="17.25" customHeight="1" x14ac:dyDescent="0.25">
      <c r="B23" s="327"/>
      <c r="C23" s="329"/>
      <c r="D23" s="5" t="s">
        <v>33</v>
      </c>
    </row>
    <row r="24" spans="2:4" ht="17.25" customHeight="1" x14ac:dyDescent="0.25">
      <c r="B24" s="327"/>
      <c r="C24" s="329"/>
      <c r="D24" s="5" t="s">
        <v>34</v>
      </c>
    </row>
    <row r="25" spans="2:4" ht="17.25" customHeight="1" x14ac:dyDescent="0.25">
      <c r="B25" s="327"/>
      <c r="C25" s="329"/>
      <c r="D25" s="5" t="s">
        <v>35</v>
      </c>
    </row>
    <row r="26" spans="2:4" ht="17.25" customHeight="1" x14ac:dyDescent="0.25">
      <c r="B26" s="327"/>
      <c r="C26" s="329"/>
      <c r="D26" s="5" t="s">
        <v>36</v>
      </c>
    </row>
    <row r="27" spans="2:4" ht="17.25" customHeight="1" x14ac:dyDescent="0.25">
      <c r="B27" s="327"/>
      <c r="C27" s="330" t="s">
        <v>37</v>
      </c>
      <c r="D27" s="5" t="s">
        <v>38</v>
      </c>
    </row>
    <row r="28" spans="2:4" ht="17.25" customHeight="1" x14ac:dyDescent="0.25">
      <c r="B28" s="327"/>
      <c r="C28" s="330"/>
      <c r="D28" s="5" t="s">
        <v>39</v>
      </c>
    </row>
    <row r="29" spans="2:4" ht="17.25" customHeight="1" x14ac:dyDescent="0.25">
      <c r="B29" s="327"/>
      <c r="C29" s="330"/>
      <c r="D29" s="5" t="s">
        <v>40</v>
      </c>
    </row>
    <row r="30" spans="2:4" ht="17.25" customHeight="1" x14ac:dyDescent="0.25">
      <c r="B30" s="327"/>
      <c r="C30" s="330"/>
      <c r="D30" s="5" t="s">
        <v>41</v>
      </c>
    </row>
    <row r="31" spans="2:4" ht="17.25" customHeight="1" x14ac:dyDescent="0.25">
      <c r="B31" s="327"/>
      <c r="C31" s="330"/>
      <c r="D31" s="5" t="s">
        <v>42</v>
      </c>
    </row>
    <row r="32" spans="2:4" ht="17.25" customHeight="1" x14ac:dyDescent="0.25">
      <c r="B32" s="327"/>
      <c r="C32" s="330"/>
      <c r="D32" s="5" t="s">
        <v>43</v>
      </c>
    </row>
    <row r="33" spans="2:4" ht="17.25" customHeight="1" x14ac:dyDescent="0.25">
      <c r="B33" s="327"/>
      <c r="C33" s="330"/>
      <c r="D33" s="5" t="s">
        <v>44</v>
      </c>
    </row>
    <row r="34" spans="2:4" ht="17.25" customHeight="1" x14ac:dyDescent="0.25">
      <c r="B34" s="327"/>
      <c r="C34" s="329" t="s">
        <v>45</v>
      </c>
      <c r="D34" s="5" t="s">
        <v>46</v>
      </c>
    </row>
    <row r="35" spans="2:4" ht="17.25" customHeight="1" x14ac:dyDescent="0.25">
      <c r="B35" s="327"/>
      <c r="C35" s="329"/>
      <c r="D35" s="5" t="s">
        <v>47</v>
      </c>
    </row>
    <row r="36" spans="2:4" ht="17.25" customHeight="1" x14ac:dyDescent="0.25">
      <c r="B36" s="327"/>
      <c r="C36" s="329"/>
      <c r="D36" s="5" t="s">
        <v>48</v>
      </c>
    </row>
    <row r="37" spans="2:4" ht="17.25" customHeight="1" x14ac:dyDescent="0.25">
      <c r="B37" s="327"/>
      <c r="C37" s="330" t="s">
        <v>49</v>
      </c>
      <c r="D37" s="5" t="s">
        <v>50</v>
      </c>
    </row>
    <row r="38" spans="2:4" ht="17.25" customHeight="1" x14ac:dyDescent="0.25">
      <c r="B38" s="327"/>
      <c r="C38" s="330"/>
      <c r="D38" s="5" t="s">
        <v>51</v>
      </c>
    </row>
    <row r="39" spans="2:4" ht="17.25" customHeight="1" x14ac:dyDescent="0.25">
      <c r="B39" s="327"/>
      <c r="C39" s="330"/>
      <c r="D39" s="5" t="s">
        <v>52</v>
      </c>
    </row>
    <row r="40" spans="2:4" ht="17.25" customHeight="1" x14ac:dyDescent="0.25">
      <c r="B40" s="327"/>
      <c r="C40" s="330"/>
      <c r="D40" s="5" t="s">
        <v>53</v>
      </c>
    </row>
    <row r="41" spans="2:4" ht="17.25" customHeight="1" x14ac:dyDescent="0.25">
      <c r="B41" s="327"/>
      <c r="C41" s="329" t="s">
        <v>54</v>
      </c>
      <c r="D41" s="5" t="s">
        <v>55</v>
      </c>
    </row>
    <row r="42" spans="2:4" ht="17.25" customHeight="1" x14ac:dyDescent="0.25">
      <c r="B42" s="327"/>
      <c r="C42" s="329"/>
      <c r="D42" s="5" t="s">
        <v>56</v>
      </c>
    </row>
    <row r="43" spans="2:4" ht="17.25" customHeight="1" x14ac:dyDescent="0.25">
      <c r="B43" s="327"/>
      <c r="C43" s="329"/>
      <c r="D43" s="5" t="s">
        <v>57</v>
      </c>
    </row>
    <row r="44" spans="2:4" ht="17.25" customHeight="1" thickBot="1" x14ac:dyDescent="0.3">
      <c r="B44" s="328"/>
      <c r="C44" s="331"/>
      <c r="D44" s="6" t="s">
        <v>58</v>
      </c>
    </row>
  </sheetData>
  <mergeCells count="10">
    <mergeCell ref="B1:D2"/>
    <mergeCell ref="B5:B44"/>
    <mergeCell ref="C7:C9"/>
    <mergeCell ref="C10:C13"/>
    <mergeCell ref="C14:C21"/>
    <mergeCell ref="C22:C26"/>
    <mergeCell ref="C27:C33"/>
    <mergeCell ref="C34:C36"/>
    <mergeCell ref="C37:C40"/>
    <mergeCell ref="C41:C44"/>
  </mergeCells>
  <pageMargins left="0.7" right="0.7" top="0.75" bottom="0.75" header="0.3" footer="0.3"/>
  <pageSetup paperSize="9" scale="54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2</vt:i4>
      </vt:variant>
    </vt:vector>
  </HeadingPairs>
  <TitlesOfParts>
    <vt:vector size="6" baseType="lpstr">
      <vt:lpstr>Cálculo final</vt:lpstr>
      <vt:lpstr>METODOLOGIA</vt:lpstr>
      <vt:lpstr>ASISTENTE SST</vt:lpstr>
      <vt:lpstr>MAPA DE PROCESOS 2020</vt:lpstr>
      <vt:lpstr>'ASISTENTE SST'!Área_de_impresión</vt:lpstr>
      <vt:lpstr>'MAPA DE PROCESOS 2020'!Área_de_impresión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Sachez Guillen Jorge</dc:creator>
  <cp:lastModifiedBy>Dalenson Junior Paredes Torres</cp:lastModifiedBy>
  <cp:lastPrinted>2021-08-31T15:10:54Z</cp:lastPrinted>
  <dcterms:created xsi:type="dcterms:W3CDTF">2012-11-27T15:54:15Z</dcterms:created>
  <dcterms:modified xsi:type="dcterms:W3CDTF">2025-02-06T01:41:15Z</dcterms:modified>
</cp:coreProperties>
</file>